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Arquivos de Caixeta\Caixeta23\Geral - 2023\Pós-Grad\Comissão - Edital de Seleção da Pós\Documentos Criados pela Comissão\"/>
    </mc:Choice>
  </mc:AlternateContent>
  <xr:revisionPtr revIDLastSave="0" documentId="8_{ACE8DE44-95BA-4480-9A96-23B6235C1FDD}" xr6:coauthVersionLast="47" xr6:coauthVersionMax="47" xr10:uidLastSave="{00000000-0000-0000-0000-000000000000}"/>
  <bookViews>
    <workbookView xWindow="28680" yWindow="-120" windowWidth="29040" windowHeight="15720" xr2:uid="{00000000-000D-0000-FFFF-FFFF00000000}"/>
  </bookViews>
  <sheets>
    <sheet name="PONTUAÇÃO_2023-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 i="1" l="1"/>
  <c r="G32" i="1"/>
  <c r="G36" i="1" s="1"/>
  <c r="I34" i="1"/>
  <c r="G34" i="1"/>
  <c r="I33" i="1"/>
  <c r="G33" i="1"/>
  <c r="I32" i="1"/>
  <c r="I31" i="1"/>
  <c r="G31" i="1"/>
  <c r="I30" i="1"/>
  <c r="H80" i="1"/>
  <c r="G35" i="1" l="1"/>
  <c r="I36" i="1"/>
  <c r="D64" i="1" s="1"/>
  <c r="I35" i="1"/>
  <c r="D61" i="1" s="1"/>
</calcChain>
</file>

<file path=xl/sharedStrings.xml><?xml version="1.0" encoding="utf-8"?>
<sst xmlns="http://schemas.openxmlformats.org/spreadsheetml/2006/main" count="130" uniqueCount="108">
  <si>
    <t>Esfera avaliação</t>
  </si>
  <si>
    <t>Item</t>
  </si>
  <si>
    <t>Sub-Item</t>
  </si>
  <si>
    <t>Pontuação do sub-item</t>
  </si>
  <si>
    <t>Página comprovação</t>
  </si>
  <si>
    <t>Observações</t>
  </si>
  <si>
    <t>Monitoria</t>
  </si>
  <si>
    <t>Deve ser comprovada por documento emitido pela instituição e reconhecido por ela através da emissão de certificado.</t>
  </si>
  <si>
    <t>Iniciação Científica</t>
  </si>
  <si>
    <t>PET</t>
  </si>
  <si>
    <t>Atividade não acadêmica afim com a opção de linha de pesquisa</t>
  </si>
  <si>
    <t>Docência em terceiro grau</t>
  </si>
  <si>
    <t>Curso de especialização Lato Sensu</t>
  </si>
  <si>
    <t>Disciplina isolada em curso de pós-graduação stricto sensu</t>
  </si>
  <si>
    <t>O curso deve ter conceito CAPES igual ou superior a 4.</t>
  </si>
  <si>
    <t>Indicadores de produção e formação do(a) candidato(a)</t>
  </si>
  <si>
    <t>Curso pretendido:</t>
  </si>
  <si>
    <t>Mestrado ou doutorado</t>
  </si>
  <si>
    <t>Quadro geral de pontuação do(a) candidato(a)</t>
  </si>
  <si>
    <t>Escopo: Pontuação do Curriculum Vitae (A)</t>
  </si>
  <si>
    <t>TABELA DE CONVERSÃO DE NOTAS DE GRADUAÇÃO/MESTRADO</t>
  </si>
  <si>
    <t>Nota</t>
  </si>
  <si>
    <t>A</t>
  </si>
  <si>
    <t>B</t>
  </si>
  <si>
    <t>C</t>
  </si>
  <si>
    <t>D</t>
  </si>
  <si>
    <t>demais</t>
  </si>
  <si>
    <t>E</t>
  </si>
  <si>
    <t>PREENCHER</t>
  </si>
  <si>
    <t>Disciplina</t>
  </si>
  <si>
    <t>Conceito</t>
  </si>
  <si>
    <t>Exemplo disciplina 1</t>
  </si>
  <si>
    <t>Exemplo disciplina 2</t>
  </si>
  <si>
    <t>F</t>
  </si>
  <si>
    <t xml:space="preserve">Média geral acumulada: </t>
  </si>
  <si>
    <t>A atividade deve ser de vínculo empregatício de nível  superior. Deve constar, nos comprovantes, a especificação do período de exercício da atividade.</t>
  </si>
  <si>
    <t>Linha/Tema de pesquisa:</t>
  </si>
  <si>
    <t>Nome completo do candidato(a):</t>
  </si>
  <si>
    <t>E-mail para contato:</t>
  </si>
  <si>
    <r>
      <t>Deve ter pelo menos 100 horas de duração e emitido por instituição reconhecida pelo MEC. Deve também ser vinculado a área de engenharia IV e vinculado a linha</t>
    </r>
    <r>
      <rPr>
        <sz val="6"/>
        <color rgb="FFFF0000"/>
        <rFont val="Arial"/>
        <family val="2"/>
      </rPr>
      <t>/tema</t>
    </r>
    <r>
      <rPr>
        <sz val="6"/>
        <color rgb="FF000000"/>
        <rFont val="Arial"/>
        <family val="2"/>
      </rPr>
      <t xml:space="preserve"> de pesquisa pretendida</t>
    </r>
  </si>
  <si>
    <t>A2 - Formação acadêmica em Pós-Graduação nos últimos 5 anos</t>
  </si>
  <si>
    <t>A3 - Experiência proﬁssional nos últimos 5 anos</t>
  </si>
  <si>
    <t>0,4 ponto/semestre</t>
  </si>
  <si>
    <t>0,3 ponto/semestre</t>
  </si>
  <si>
    <t>0,5 ponto/semestre</t>
  </si>
  <si>
    <t>2,0 pontos</t>
  </si>
  <si>
    <t>0,5 ponto/disciplina</t>
  </si>
  <si>
    <t>0,25 ponto/semestre</t>
  </si>
  <si>
    <t>Limite máximo de pontos (saturação)</t>
  </si>
  <si>
    <t>Sem limite</t>
  </si>
  <si>
    <t>Em eventos de abrangência/renome regional</t>
  </si>
  <si>
    <t>Em eventos internacionais</t>
  </si>
  <si>
    <t>0,25 ponto/trabalho</t>
  </si>
  <si>
    <t>0,5 ponto/trabalho</t>
  </si>
  <si>
    <t>1,0 ponto/trabalho</t>
  </si>
  <si>
    <t>Periódicos B1</t>
  </si>
  <si>
    <t>Periódicos Qualis A2</t>
  </si>
  <si>
    <t>Periódicos Qualis A3</t>
  </si>
  <si>
    <t>Periódicos Qualis A4</t>
  </si>
  <si>
    <t xml:space="preserve">Periódicos Qualis A1 </t>
  </si>
  <si>
    <t>Patentes</t>
  </si>
  <si>
    <t>4,0 pontos/patente</t>
  </si>
  <si>
    <t>10 pontos</t>
  </si>
  <si>
    <t>Correspondente decimal      (Vide edital)</t>
  </si>
  <si>
    <t>Caso seu currículo de graduação ou mestrado tenha conceitos não-numérico, liste abaixo todas as disciplinas e seus correspondentes conceitos para calcular a média geral.</t>
  </si>
  <si>
    <r>
      <t>B</t>
    </r>
    <r>
      <rPr>
        <sz val="9"/>
        <color rgb="FF000000"/>
        <rFont val="Arial"/>
        <family val="2"/>
      </rPr>
      <t xml:space="preserve"> </t>
    </r>
    <r>
      <rPr>
        <b/>
        <sz val="9"/>
        <color rgb="FF000000"/>
        <rFont val="Arial"/>
        <family val="2"/>
      </rPr>
      <t>– Histórico escolar (*)</t>
    </r>
  </si>
  <si>
    <r>
      <t>B2</t>
    </r>
    <r>
      <rPr>
        <sz val="9"/>
        <color rgb="FF000000"/>
        <rFont val="Arial"/>
        <family val="2"/>
      </rPr>
      <t xml:space="preserve"> - Média geral acumulada ou equivalente</t>
    </r>
    <r>
      <rPr>
        <b/>
        <sz val="9"/>
        <color rgb="FF000000"/>
        <rFont val="Arial"/>
        <family val="2"/>
      </rPr>
      <t xml:space="preserve"> do curso de mestrado (**)</t>
    </r>
  </si>
  <si>
    <t>3 pontos</t>
  </si>
  <si>
    <t>4 pontos</t>
  </si>
  <si>
    <t>Pontuação obtida segundo o(a) candidato(a)</t>
  </si>
  <si>
    <t>Pontuação obtida segundo a comissão</t>
  </si>
  <si>
    <t>Limite máximo de pontos do item B - Histórico Escolar</t>
  </si>
  <si>
    <t>1) Introdução, Motivação e Justificativa (0 a 10 pontos)</t>
  </si>
  <si>
    <t>2) Objetivo Geral e Objetivos Específicos (0 a 10 pontos)</t>
  </si>
  <si>
    <t>3) Metodologia e Resultados Esperados (0 a 10 pontos)</t>
  </si>
  <si>
    <t>4) Referências (0 a 10 pontos)</t>
  </si>
  <si>
    <t>Soma de A1 (limitada a 3 pontos):</t>
  </si>
  <si>
    <t>Soma de A2+A3 (limitada a 4 pontos):</t>
  </si>
  <si>
    <t>Soma de A4 (ilimitada):</t>
  </si>
  <si>
    <t>Soma de A5 (ilimitada):</t>
  </si>
  <si>
    <t>Soma de A3 (limitada a 4 pontos):</t>
  </si>
  <si>
    <r>
      <rPr>
        <b/>
        <sz val="9"/>
        <color rgb="FF000000"/>
        <rFont val="Arial"/>
        <family val="2"/>
      </rPr>
      <t>B1</t>
    </r>
    <r>
      <rPr>
        <sz val="9"/>
        <color rgb="FF000000"/>
        <rFont val="Arial"/>
        <family val="2"/>
      </rPr>
      <t xml:space="preserve"> - Média geral acumulada ou equivalente do </t>
    </r>
    <r>
      <rPr>
        <b/>
        <sz val="9"/>
        <color rgb="FF000000"/>
        <rFont val="Arial"/>
        <family val="2"/>
      </rPr>
      <t>curso de graduação (**)</t>
    </r>
  </si>
  <si>
    <t>* São válidos apenas artigos técnico-cientíﬁcos completos;
* A Produção Bibliográfica utilizada para a pontuação deve ser comprovada por meio de um anexo a essa planilha. Essa indicação deve conter no mínimo o nome do artigo, autores, nome do evento, páginas, ano e o DOI.
* O conteúdo do artigo deve ser afim com a linha/tema de pesquisa, segundo avaliação da comissão de avaliação deste edital.
* Número de autores: Artigos em periódicos com até 6 coautores serão considerados integralmente. Artigos com mais de 6 e até 20 coautores deverão ter um deságio representado pela multiplicação de seus indicadores por 0,9 elevado ao número de coautores subtraído de 6. Artigos com mais de 20 coautores serão desconsiderados.</t>
  </si>
  <si>
    <r>
      <t xml:space="preserve">• Trabalhos ainda não publicados podem ser comprovados o aceite via apresentação DOI - Digital Object Identiﬁer.
• A Produção Bibliográfica utilizada para a pontuação deve ser comprovada por meio de um anexo a essa planilha. Essa indicação deve conter no mínimo o nome do artigo, autores, nome da revista, volume, páginas, ano e o DOI.
• Artigos sem avaliação de Qualis serão classificados pela comissão avaliadora.
• O Qualis Periódicos CAPES utilizado pelo PPGEELT para fins de classificação do periódico segue o </t>
    </r>
    <r>
      <rPr>
        <sz val="6"/>
        <color rgb="FFFF0000"/>
        <rFont val="Calibri Light"/>
        <family val="2"/>
        <scheme val="major"/>
      </rPr>
      <t>Ofício nº 6-2019-CGAP-DAV-CAPES-Qualis</t>
    </r>
    <r>
      <rPr>
        <sz val="6"/>
        <color rgb="FF000000"/>
        <rFont val="Calibri Light"/>
        <family val="2"/>
        <scheme val="major"/>
      </rPr>
      <t xml:space="preserve">, o qual é disponibilizado para download no site do Programa.
• Caso o periódico não conste na lista apresentada no </t>
    </r>
    <r>
      <rPr>
        <sz val="6"/>
        <color rgb="FFFF0000"/>
        <rFont val="Calibri Light"/>
        <family val="2"/>
        <scheme val="major"/>
      </rPr>
      <t>Ofício nº 6-2019-CGAP-DAV-CAPES-Qualis</t>
    </r>
    <r>
      <rPr>
        <sz val="6"/>
        <color rgb="FF000000"/>
        <rFont val="Calibri Light"/>
        <family val="2"/>
        <scheme val="major"/>
      </rPr>
      <t xml:space="preserve">, o periódico pode ser classificado conforme o maior percentil gerado automaticamente pela Scopus e Web of Science (Clarivate), conforme disposto no artigo </t>
    </r>
    <r>
      <rPr>
        <sz val="6"/>
        <color rgb="FFFF0000"/>
        <rFont val="Calibri Light"/>
        <family val="2"/>
        <scheme val="major"/>
      </rPr>
      <t>13 da PORTARIA Nº 145, DE 10 DE SETEMBRO DE 2021 da CAPES.</t>
    </r>
    <r>
      <rPr>
        <sz val="6"/>
        <color rgb="FF000000"/>
        <rFont val="Calibri Light"/>
        <family val="2"/>
        <scheme val="major"/>
      </rPr>
      <t xml:space="preserve">
• Um tutorial sobre como consultar o percentil do periódico nas plataformas Scopus e Web of Science é disponibilizado para download no site do Programa;
• Artigos em periódicos com até 6 coautores serão considerados integralmente. Artigos com mais de 6 e até 20 coautores deverão ter um deságio representado pela multiplicação de seus indicadores por 0,9 elevado ao número de coautores subtraído de 6. Artigos com mais de 20 coautores serão desconsiderados.
• Não serão pontuados comprovantes de depósito e/ou expectativa de direito de patente, nem registros de software.</t>
    </r>
  </si>
  <si>
    <t>3,5 pontos/trabalho</t>
  </si>
  <si>
    <t>3,0 pontos/trabalho</t>
  </si>
  <si>
    <t>2,5 pontos/trabalho</t>
  </si>
  <si>
    <t>Correspondente decimal</t>
  </si>
  <si>
    <r>
      <rPr>
        <b/>
        <sz val="7"/>
        <color rgb="FF000000"/>
        <rFont val="Calibri"/>
        <family val="2"/>
      </rPr>
      <t>(*)</t>
    </r>
    <r>
      <rPr>
        <sz val="7"/>
        <color rgb="FF000000"/>
        <rFont val="Calibri"/>
        <family val="2"/>
      </rPr>
      <t xml:space="preserve"> Os currículos avaliados com conceitos A, B, C e assim sucessivamente, têm que ser convertidos para valores numéricos, segundo a tabela abaixo desta planilha. </t>
    </r>
    <r>
      <rPr>
        <sz val="7"/>
        <color rgb="FFFF0000"/>
        <rFont val="Calibri"/>
        <family val="2"/>
      </rPr>
      <t>Para compatibilizar com a pontuação desta planilha, é necessário dividir o resultado final por 10.</t>
    </r>
  </si>
  <si>
    <r>
      <rPr>
        <b/>
        <sz val="7"/>
        <color rgb="FF000000"/>
        <rFont val="Calibri"/>
        <family val="2"/>
      </rPr>
      <t>(**)</t>
    </r>
    <r>
      <rPr>
        <sz val="7"/>
        <color rgb="FF000000"/>
        <rFont val="Calibri"/>
        <family val="2"/>
      </rPr>
      <t xml:space="preserve"> Valor de </t>
    </r>
    <r>
      <rPr>
        <sz val="7"/>
        <color rgb="FFFF0000"/>
        <rFont val="Calibri"/>
        <family val="2"/>
      </rPr>
      <t xml:space="preserve">0 a 100 </t>
    </r>
    <r>
      <rPr>
        <sz val="7"/>
        <color rgb="FF000000"/>
        <rFont val="Calibri"/>
        <family val="2"/>
      </rPr>
      <t xml:space="preserve">indicando sua nota média (aritmética ou ponderada) obtida com base em todas as disciplinadas cursadas do curso de graduação/mestrado. </t>
    </r>
    <r>
      <rPr>
        <sz val="7"/>
        <color rgb="FFFF0000"/>
        <rFont val="Calibri"/>
        <family val="2"/>
      </rPr>
      <t>Para compatibilizar com a pontuação desta planilha, é necessário dividir o resultado final por 10.</t>
    </r>
  </si>
  <si>
    <t xml:space="preserve"> Aplicável somente para candidato(a) ao mestrado. </t>
  </si>
  <si>
    <t xml:space="preserve"> Aplicável somentre para candidato(a) ao doutorado. </t>
  </si>
  <si>
    <t xml:space="preserve">PF = 0,4 X A + 0,1 X B + 0,5 X C = </t>
  </si>
  <si>
    <t>4,0 pontos/trabalho</t>
  </si>
  <si>
    <r>
      <t>A</t>
    </r>
    <r>
      <rPr>
        <sz val="8"/>
        <color theme="1"/>
        <rFont val="Arial"/>
        <family val="2"/>
      </rPr>
      <t xml:space="preserve"> </t>
    </r>
    <r>
      <rPr>
        <b/>
        <sz val="8"/>
        <color theme="1"/>
        <rFont val="Arial"/>
        <family val="2"/>
      </rPr>
      <t xml:space="preserve">– Pontuação do </t>
    </r>
    <r>
      <rPr>
        <b/>
        <i/>
        <sz val="8"/>
        <color theme="1"/>
        <rFont val="Arial"/>
        <family val="2"/>
      </rPr>
      <t>Curriculum Vitae</t>
    </r>
  </si>
  <si>
    <r>
      <t>A1</t>
    </r>
    <r>
      <rPr>
        <sz val="8"/>
        <color theme="1"/>
        <rFont val="Arial"/>
        <family val="2"/>
      </rPr>
      <t xml:space="preserve"> - Atividades extracurriculares</t>
    </r>
  </si>
  <si>
    <r>
      <t xml:space="preserve">A4 </t>
    </r>
    <r>
      <rPr>
        <sz val="8"/>
        <color theme="1"/>
        <rFont val="Arial"/>
        <family val="2"/>
      </rPr>
      <t>- Publicação de trabalhos completos em eventos com anais nos últimos</t>
    </r>
    <r>
      <rPr>
        <b/>
        <sz val="8"/>
        <color theme="1"/>
        <rFont val="Arial"/>
        <family val="2"/>
      </rPr>
      <t xml:space="preserve"> 5 anos</t>
    </r>
  </si>
  <si>
    <r>
      <t>A5</t>
    </r>
    <r>
      <rPr>
        <sz val="8"/>
        <color theme="1"/>
        <rFont val="Arial"/>
        <family val="2"/>
      </rPr>
      <t xml:space="preserve"> - Publicação técnico-cientíﬁca em Periódicos ou patentes</t>
    </r>
  </si>
  <si>
    <t>Pontuação total "A" do candidato ao MESTRADO (A1 + A2 + A3 + A4 + A5) (limitada a 10 pontos):</t>
  </si>
  <si>
    <t>Pontuação total "A" do candidato ao DOUTORADO (A3 + 0,5 x A4 + A5) (limitada a 10 pontos):</t>
  </si>
  <si>
    <t xml:space="preserve">Pontuação Final (PF) do Candidato ao MESTRADO </t>
  </si>
  <si>
    <t xml:space="preserve">Pontuação Final (PF) do Candidato ao DOUTORADO </t>
  </si>
  <si>
    <r>
      <t>C</t>
    </r>
    <r>
      <rPr>
        <sz val="9"/>
        <color rgb="FF000000"/>
        <rFont val="Arial"/>
        <family val="2"/>
      </rPr>
      <t xml:space="preserve"> </t>
    </r>
    <r>
      <rPr>
        <b/>
        <sz val="9"/>
        <color rgb="FF000000"/>
        <rFont val="Arial"/>
        <family val="2"/>
      </rPr>
      <t>– Plano de Pesquisa</t>
    </r>
  </si>
  <si>
    <t>Limite máximo de pontos do item C - Plano de Pesquisa</t>
  </si>
  <si>
    <t>Aplicável tanto ao mestrado quanto ao doutorado. Pontuação do Plano de Pesquisa segundo o Anexo 4 do Edital.</t>
  </si>
  <si>
    <t>Escopo: Plano de Pesquisa (C)</t>
  </si>
  <si>
    <t>Escopo: Histórico Escolar (B)</t>
  </si>
  <si>
    <t>Em eventos de abrangência/renome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</si>
</sst>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37" x14ac:knownFonts="1">
    <font>
      <sz val="11"/>
      <color rgb="FF000000"/>
      <name val="Calibri"/>
      <family val="2"/>
    </font>
    <font>
      <b/>
      <sz val="11"/>
      <color theme="0"/>
      <name val="Calibri"/>
      <family val="2"/>
      <scheme val="minor"/>
    </font>
    <font>
      <b/>
      <sz val="11"/>
      <color theme="1"/>
      <name val="Calibri"/>
      <family val="2"/>
      <scheme val="minor"/>
    </font>
    <font>
      <sz val="11"/>
      <color rgb="FF000000"/>
      <name val="Calibri"/>
      <family val="2"/>
    </font>
    <font>
      <b/>
      <sz val="9"/>
      <color rgb="FF000000"/>
      <name val="Arial"/>
      <family val="2"/>
    </font>
    <font>
      <b/>
      <sz val="10"/>
      <color rgb="FF000000"/>
      <name val="Calibri"/>
      <family val="2"/>
    </font>
    <font>
      <b/>
      <sz val="8"/>
      <color rgb="FF000000"/>
      <name val="Arial"/>
      <family val="2"/>
    </font>
    <font>
      <b/>
      <sz val="11"/>
      <color rgb="FF000000"/>
      <name val="Calibri"/>
      <family val="2"/>
    </font>
    <font>
      <b/>
      <sz val="13"/>
      <color theme="1"/>
      <name val="Calibri"/>
      <family val="2"/>
      <scheme val="minor"/>
    </font>
    <font>
      <sz val="7"/>
      <color rgb="FF000000"/>
      <name val="Calibri"/>
      <family val="2"/>
    </font>
    <font>
      <sz val="9"/>
      <color rgb="FF000000"/>
      <name val="Arial"/>
      <family val="2"/>
    </font>
    <font>
      <b/>
      <sz val="9"/>
      <color theme="0"/>
      <name val="Calibri"/>
      <family val="2"/>
    </font>
    <font>
      <b/>
      <sz val="9"/>
      <color rgb="FF000000"/>
      <name val="Calibri"/>
      <family val="2"/>
    </font>
    <font>
      <b/>
      <sz val="11"/>
      <color rgb="FFFF0000"/>
      <name val="Calibri"/>
      <family val="2"/>
      <scheme val="minor"/>
    </font>
    <font>
      <sz val="11"/>
      <color rgb="FFFF0000"/>
      <name val="Calibri"/>
      <family val="2"/>
    </font>
    <font>
      <b/>
      <sz val="8"/>
      <color rgb="FF000000"/>
      <name val="Calibri"/>
      <family val="2"/>
    </font>
    <font>
      <sz val="9"/>
      <color rgb="FF000000"/>
      <name val="Calibri"/>
      <family val="2"/>
    </font>
    <font>
      <sz val="6"/>
      <color rgb="FF000000"/>
      <name val="Arial"/>
      <family val="2"/>
    </font>
    <font>
      <sz val="6"/>
      <color rgb="FFFF0000"/>
      <name val="Arial"/>
      <family val="2"/>
    </font>
    <font>
      <sz val="7"/>
      <color rgb="FFFF0000"/>
      <name val="Calibri"/>
      <family val="2"/>
    </font>
    <font>
      <b/>
      <sz val="9"/>
      <name val="Arial"/>
      <family val="2"/>
    </font>
    <font>
      <b/>
      <sz val="9"/>
      <name val="Calibri"/>
      <family val="2"/>
    </font>
    <font>
      <b/>
      <sz val="11"/>
      <color rgb="FFC00000"/>
      <name val="Calibri"/>
      <family val="2"/>
    </font>
    <font>
      <b/>
      <sz val="7"/>
      <color rgb="FF000000"/>
      <name val="Calibri"/>
      <family val="2"/>
    </font>
    <font>
      <b/>
      <sz val="8"/>
      <color rgb="FFC00000"/>
      <name val="Arial"/>
      <family val="2"/>
    </font>
    <font>
      <b/>
      <sz val="9"/>
      <color rgb="FFC00000"/>
      <name val="Calibri"/>
      <family val="2"/>
    </font>
    <font>
      <b/>
      <sz val="9"/>
      <color rgb="FF0070C0"/>
      <name val="Calibri"/>
      <family val="2"/>
    </font>
    <font>
      <b/>
      <sz val="8"/>
      <color rgb="FF0070C0"/>
      <name val="Arial"/>
      <family val="2"/>
    </font>
    <font>
      <b/>
      <sz val="11"/>
      <color theme="1"/>
      <name val="Calibri"/>
      <family val="2"/>
    </font>
    <font>
      <b/>
      <sz val="11"/>
      <color rgb="FFFF0000"/>
      <name val="Calibri"/>
      <family val="2"/>
    </font>
    <font>
      <b/>
      <sz val="11"/>
      <color rgb="FF0070C0"/>
      <name val="Calibri"/>
      <family val="2"/>
    </font>
    <font>
      <sz val="6"/>
      <color rgb="FF000000"/>
      <name val="Calibri Light"/>
      <family val="2"/>
      <scheme val="major"/>
    </font>
    <font>
      <sz val="6"/>
      <color rgb="FFFF0000"/>
      <name val="Calibri Light"/>
      <family val="2"/>
      <scheme val="major"/>
    </font>
    <font>
      <b/>
      <sz val="20"/>
      <color rgb="FF7030A0"/>
      <name val="Calibri"/>
      <family val="2"/>
      <scheme val="minor"/>
    </font>
    <font>
      <b/>
      <sz val="8"/>
      <color theme="1"/>
      <name val="Arial"/>
      <family val="2"/>
    </font>
    <font>
      <sz val="8"/>
      <color theme="1"/>
      <name val="Arial"/>
      <family val="2"/>
    </font>
    <font>
      <b/>
      <i/>
      <sz val="8"/>
      <color theme="1"/>
      <name val="Arial"/>
      <family val="2"/>
    </font>
  </fonts>
  <fills count="20">
    <fill>
      <patternFill patternType="none"/>
    </fill>
    <fill>
      <patternFill patternType="gray125"/>
    </fill>
    <fill>
      <patternFill patternType="solid">
        <fgColor rgb="FFA6A6A6"/>
        <bgColor rgb="FFA6A6A6"/>
      </patternFill>
    </fill>
    <fill>
      <patternFill patternType="solid">
        <fgColor rgb="FFBDD7EE"/>
        <bgColor rgb="FFBDD7EE"/>
      </patternFill>
    </fill>
    <fill>
      <patternFill patternType="solid">
        <fgColor theme="0" tint="-0.249977111117893"/>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0"/>
        <bgColor rgb="FFD9D9D9"/>
      </patternFill>
    </fill>
    <fill>
      <patternFill patternType="solid">
        <fgColor theme="0"/>
        <bgColor indexed="64"/>
      </patternFill>
    </fill>
    <fill>
      <patternFill patternType="solid">
        <fgColor theme="2"/>
        <bgColor rgb="FFD9D9D9"/>
      </patternFill>
    </fill>
    <fill>
      <patternFill patternType="solid">
        <fgColor theme="2"/>
        <bgColor indexed="64"/>
      </patternFill>
    </fill>
    <fill>
      <patternFill patternType="solid">
        <fgColor theme="0"/>
        <bgColor rgb="FFA6A6A6"/>
      </patternFill>
    </fill>
    <fill>
      <patternFill patternType="solid">
        <fgColor rgb="FF92D050"/>
        <bgColor rgb="FF00B050"/>
      </patternFill>
    </fill>
    <fill>
      <patternFill patternType="solid">
        <fgColor rgb="FFBDD7EE"/>
        <bgColor rgb="FFA6A6A6"/>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0.249977111117893"/>
        <bgColor rgb="FFBDD7EE"/>
      </patternFill>
    </fill>
  </fills>
  <borders count="6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bottom style="medium">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rgb="FF000000"/>
      </left>
      <right style="medium">
        <color indexed="64"/>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top style="thin">
        <color auto="1"/>
      </top>
      <bottom style="thin">
        <color auto="1"/>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thin">
        <color auto="1"/>
      </right>
      <top style="medium">
        <color indexed="64"/>
      </top>
      <bottom style="medium">
        <color indexed="64"/>
      </bottom>
      <diagonal/>
    </border>
    <border>
      <left/>
      <right style="thin">
        <color auto="1"/>
      </right>
      <top/>
      <bottom style="medium">
        <color indexed="64"/>
      </bottom>
      <diagonal/>
    </border>
    <border>
      <left style="thin">
        <color auto="1"/>
      </left>
      <right/>
      <top style="medium">
        <color indexed="64"/>
      </top>
      <bottom style="medium">
        <color indexed="64"/>
      </bottom>
      <diagonal/>
    </border>
    <border>
      <left style="thin">
        <color auto="1"/>
      </left>
      <right/>
      <top/>
      <bottom style="medium">
        <color indexed="64"/>
      </bottom>
      <diagonal/>
    </border>
  </borders>
  <cellStyleXfs count="2">
    <xf numFmtId="0" fontId="0" fillId="0" borderId="0"/>
    <xf numFmtId="164" fontId="3" fillId="0" borderId="0" applyFont="0" applyFill="0" applyBorder="0" applyAlignment="0" applyProtection="0"/>
  </cellStyleXfs>
  <cellXfs count="202">
    <xf numFmtId="0" fontId="0" fillId="0" borderId="0" xfId="0"/>
    <xf numFmtId="0" fontId="0" fillId="0" borderId="0" xfId="0" applyAlignment="1">
      <alignment horizontal="left"/>
    </xf>
    <xf numFmtId="0" fontId="2" fillId="0" borderId="0" xfId="0" applyFont="1" applyAlignment="1">
      <alignment horizontal="left"/>
    </xf>
    <xf numFmtId="0" fontId="9" fillId="0" borderId="0" xfId="0" applyFont="1"/>
    <xf numFmtId="0" fontId="0" fillId="0" borderId="9" xfId="0" applyBorder="1" applyAlignment="1">
      <alignment horizontal="center"/>
    </xf>
    <xf numFmtId="0" fontId="15" fillId="6" borderId="16" xfId="0" applyFont="1" applyFill="1" applyBorder="1" applyAlignment="1">
      <alignment horizontal="center" vertical="center"/>
    </xf>
    <xf numFmtId="0" fontId="15" fillId="6" borderId="16" xfId="0" applyFont="1" applyFill="1" applyBorder="1" applyAlignment="1">
      <alignment horizontal="center" vertical="center" wrapText="1"/>
    </xf>
    <xf numFmtId="0" fontId="16" fillId="0" borderId="17" xfId="0" applyFont="1" applyBorder="1"/>
    <xf numFmtId="0" fontId="16" fillId="0" borderId="17" xfId="0" applyFont="1" applyBorder="1" applyAlignment="1">
      <alignment horizontal="center" vertical="center"/>
    </xf>
    <xf numFmtId="0" fontId="16" fillId="0" borderId="9" xfId="0" applyFont="1" applyBorder="1"/>
    <xf numFmtId="0" fontId="16" fillId="0" borderId="9" xfId="0" applyFont="1" applyBorder="1" applyAlignment="1">
      <alignment horizontal="center" vertical="center"/>
    </xf>
    <xf numFmtId="0" fontId="16" fillId="0" borderId="20" xfId="0" applyFont="1" applyBorder="1" applyAlignment="1">
      <alignment horizontal="center" vertical="center"/>
    </xf>
    <xf numFmtId="0" fontId="12" fillId="6" borderId="9" xfId="0" applyFont="1" applyFill="1" applyBorder="1" applyAlignment="1">
      <alignment horizontal="center" vertical="center"/>
    </xf>
    <xf numFmtId="0" fontId="4" fillId="2" borderId="12" xfId="0" applyFont="1" applyFill="1" applyBorder="1" applyAlignment="1">
      <alignment horizontal="center" vertical="center" wrapText="1"/>
    </xf>
    <xf numFmtId="0" fontId="20"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0" xfId="0" applyAlignment="1">
      <alignment horizontal="center" vertical="center"/>
    </xf>
    <xf numFmtId="0" fontId="17" fillId="13" borderId="28" xfId="0" applyFont="1" applyFill="1" applyBorder="1" applyAlignment="1">
      <alignment horizontal="left" vertical="center" wrapText="1"/>
    </xf>
    <xf numFmtId="0" fontId="17" fillId="11" borderId="27" xfId="0" applyFont="1" applyFill="1" applyBorder="1" applyAlignment="1">
      <alignment horizontal="left" vertical="center" wrapText="1"/>
    </xf>
    <xf numFmtId="0" fontId="17" fillId="11" borderId="30" xfId="0" applyFont="1" applyFill="1" applyBorder="1" applyAlignment="1">
      <alignment horizontal="left" vertical="center" wrapText="1"/>
    </xf>
    <xf numFmtId="0" fontId="22" fillId="0" borderId="0" xfId="0" applyFont="1" applyAlignment="1">
      <alignment horizontal="left" vertical="center"/>
    </xf>
    <xf numFmtId="2" fontId="26" fillId="0" borderId="37" xfId="0" applyNumberFormat="1" applyFont="1" applyBorder="1" applyAlignment="1">
      <alignment horizontal="center" vertical="center"/>
    </xf>
    <xf numFmtId="2" fontId="26" fillId="0" borderId="41" xfId="0" applyNumberFormat="1" applyFont="1" applyBorder="1" applyAlignment="1">
      <alignment horizontal="center" vertical="center"/>
    </xf>
    <xf numFmtId="2" fontId="26" fillId="0" borderId="42" xfId="0" applyNumberFormat="1" applyFont="1" applyBorder="1" applyAlignment="1">
      <alignment horizontal="center" vertical="center"/>
    </xf>
    <xf numFmtId="2" fontId="25" fillId="17" borderId="16" xfId="0" applyNumberFormat="1" applyFont="1" applyFill="1" applyBorder="1" applyAlignment="1">
      <alignment horizontal="center" vertical="center"/>
    </xf>
    <xf numFmtId="2" fontId="25" fillId="17" borderId="30" xfId="0" applyNumberFormat="1" applyFont="1" applyFill="1" applyBorder="1" applyAlignment="1">
      <alignment horizontal="center" vertical="center"/>
    </xf>
    <xf numFmtId="2" fontId="0" fillId="6" borderId="16" xfId="0" applyNumberFormat="1" applyFill="1" applyBorder="1" applyAlignment="1">
      <alignment horizontal="center" vertical="center"/>
    </xf>
    <xf numFmtId="0" fontId="4" fillId="2" borderId="23" xfId="0" applyFont="1" applyFill="1" applyBorder="1" applyAlignment="1">
      <alignment horizontal="center" vertical="center" wrapText="1"/>
    </xf>
    <xf numFmtId="0" fontId="10" fillId="0" borderId="39" xfId="0" applyFont="1" applyBorder="1" applyAlignment="1">
      <alignment horizontal="center" vertical="center" wrapText="1"/>
    </xf>
    <xf numFmtId="0" fontId="4" fillId="2" borderId="10" xfId="0" applyFont="1" applyFill="1" applyBorder="1" applyAlignment="1">
      <alignment horizontal="center" vertical="center" wrapText="1"/>
    </xf>
    <xf numFmtId="2" fontId="29" fillId="17" borderId="35" xfId="0" applyNumberFormat="1" applyFont="1" applyFill="1" applyBorder="1" applyAlignment="1">
      <alignment horizontal="center" vertical="center"/>
    </xf>
    <xf numFmtId="0" fontId="0" fillId="18" borderId="27" xfId="0" applyFill="1" applyBorder="1" applyAlignment="1">
      <alignment horizontal="center" vertical="center"/>
    </xf>
    <xf numFmtId="0" fontId="0" fillId="18" borderId="30" xfId="0" applyFill="1" applyBorder="1" applyAlignment="1">
      <alignment horizontal="center" vertical="center"/>
    </xf>
    <xf numFmtId="0" fontId="4" fillId="2" borderId="16" xfId="0" applyFont="1" applyFill="1" applyBorder="1" applyAlignment="1">
      <alignment horizontal="center" vertical="center" wrapText="1"/>
    </xf>
    <xf numFmtId="0" fontId="17" fillId="11" borderId="26" xfId="0" applyFont="1" applyFill="1" applyBorder="1" applyAlignment="1">
      <alignment horizontal="left" vertical="center" wrapText="1"/>
    </xf>
    <xf numFmtId="2" fontId="16" fillId="0" borderId="49" xfId="0" applyNumberFormat="1" applyFont="1" applyBorder="1" applyAlignment="1">
      <alignment horizontal="center" vertical="center"/>
    </xf>
    <xf numFmtId="2" fontId="16" fillId="0" borderId="50" xfId="0" applyNumberFormat="1" applyFont="1" applyBorder="1" applyAlignment="1">
      <alignment horizontal="center" vertical="center"/>
    </xf>
    <xf numFmtId="2" fontId="26" fillId="0" borderId="39" xfId="0" applyNumberFormat="1" applyFont="1" applyBorder="1" applyAlignment="1">
      <alignment horizontal="center" vertical="center"/>
    </xf>
    <xf numFmtId="2" fontId="26" fillId="0" borderId="56" xfId="0" applyNumberFormat="1" applyFont="1" applyBorder="1" applyAlignment="1">
      <alignment horizontal="center" vertical="center"/>
    </xf>
    <xf numFmtId="2" fontId="26" fillId="0" borderId="43" xfId="0" applyNumberFormat="1" applyFont="1" applyBorder="1" applyAlignment="1">
      <alignment horizontal="center" vertical="center"/>
    </xf>
    <xf numFmtId="2" fontId="25" fillId="17" borderId="18" xfId="0" applyNumberFormat="1" applyFont="1" applyFill="1" applyBorder="1" applyAlignment="1">
      <alignment horizontal="center" vertical="center"/>
    </xf>
    <xf numFmtId="2" fontId="25" fillId="17" borderId="11" xfId="0" applyNumberFormat="1" applyFont="1" applyFill="1" applyBorder="1" applyAlignment="1">
      <alignment horizontal="center" vertical="center"/>
    </xf>
    <xf numFmtId="0" fontId="5" fillId="3" borderId="16" xfId="0" applyFont="1"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18" borderId="26" xfId="0" applyFill="1" applyBorder="1" applyAlignment="1">
      <alignment horizontal="center" vertical="center"/>
    </xf>
    <xf numFmtId="0" fontId="5" fillId="3" borderId="11" xfId="0" applyFont="1" applyFill="1" applyBorder="1" applyAlignment="1">
      <alignment horizontal="center" vertical="center" wrapText="1"/>
    </xf>
    <xf numFmtId="2" fontId="16" fillId="0" borderId="63" xfId="0" applyNumberFormat="1" applyFont="1" applyBorder="1" applyAlignment="1">
      <alignment horizontal="center" vertical="center"/>
    </xf>
    <xf numFmtId="0" fontId="0" fillId="0" borderId="64" xfId="0" applyBorder="1" applyAlignment="1">
      <alignment horizontal="center" vertical="center"/>
    </xf>
    <xf numFmtId="0" fontId="21" fillId="0" borderId="37" xfId="0" applyFont="1" applyBorder="1" applyAlignment="1">
      <alignment horizontal="center" vertical="center" wrapText="1"/>
    </xf>
    <xf numFmtId="0" fontId="21" fillId="0" borderId="42" xfId="0" applyFont="1" applyBorder="1" applyAlignment="1">
      <alignment horizontal="center" vertical="center"/>
    </xf>
    <xf numFmtId="0" fontId="10" fillId="0" borderId="37" xfId="0" applyFont="1" applyBorder="1" applyAlignment="1">
      <alignment horizontal="left" vertical="center" wrapText="1"/>
    </xf>
    <xf numFmtId="0" fontId="10" fillId="0" borderId="16" xfId="0" applyFont="1" applyBorder="1" applyAlignment="1">
      <alignment horizontal="left" vertical="center" wrapText="1"/>
    </xf>
    <xf numFmtId="0" fontId="4" fillId="16" borderId="11" xfId="0" applyFont="1" applyFill="1" applyBorder="1" applyAlignment="1">
      <alignment horizontal="center" vertical="center" wrapText="1"/>
    </xf>
    <xf numFmtId="0" fontId="10" fillId="0" borderId="43" xfId="0" applyFont="1" applyBorder="1" applyAlignment="1">
      <alignment horizontal="center" vertical="center" wrapText="1"/>
    </xf>
    <xf numFmtId="0" fontId="22" fillId="0" borderId="37" xfId="0" applyFont="1" applyBorder="1" applyAlignment="1">
      <alignment horizontal="center" vertical="center" wrapText="1"/>
    </xf>
    <xf numFmtId="0" fontId="5" fillId="15" borderId="16" xfId="0" applyFont="1" applyFill="1" applyBorder="1" applyAlignment="1">
      <alignment horizontal="center" vertical="center" wrapText="1"/>
    </xf>
    <xf numFmtId="0" fontId="22" fillId="17" borderId="37" xfId="0" applyFont="1" applyFill="1" applyBorder="1" applyAlignment="1">
      <alignment horizontal="center" vertical="center" wrapText="1"/>
    </xf>
    <xf numFmtId="0" fontId="6" fillId="14" borderId="65" xfId="0" applyFont="1" applyFill="1" applyBorder="1" applyAlignment="1">
      <alignment horizontal="center" vertical="center" wrapText="1"/>
    </xf>
    <xf numFmtId="0" fontId="20" fillId="0" borderId="66"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12" fillId="3" borderId="16" xfId="0" applyFont="1" applyFill="1" applyBorder="1" applyAlignment="1">
      <alignment horizontal="center" vertical="center" wrapText="1"/>
    </xf>
    <xf numFmtId="0" fontId="10" fillId="0" borderId="30" xfId="0" applyFont="1" applyBorder="1" applyAlignment="1">
      <alignment horizontal="center" vertical="center" wrapText="1"/>
    </xf>
    <xf numFmtId="0" fontId="5" fillId="19" borderId="11" xfId="0" applyFont="1" applyFill="1" applyBorder="1" applyAlignment="1">
      <alignment horizontal="center" vertical="center" wrapText="1"/>
    </xf>
    <xf numFmtId="0" fontId="4" fillId="0" borderId="18" xfId="0" applyFont="1" applyBorder="1" applyAlignment="1">
      <alignment horizontal="center" vertical="center" wrapText="1"/>
    </xf>
    <xf numFmtId="2" fontId="22" fillId="17" borderId="30" xfId="0" applyNumberFormat="1" applyFont="1" applyFill="1" applyBorder="1" applyAlignment="1">
      <alignment horizontal="center" vertical="center" wrapText="1"/>
    </xf>
    <xf numFmtId="2" fontId="22" fillId="0" borderId="42" xfId="0" applyNumberFormat="1" applyFont="1" applyBorder="1" applyAlignment="1">
      <alignment horizontal="center" vertical="center"/>
    </xf>
    <xf numFmtId="2" fontId="22" fillId="17" borderId="42" xfId="0" applyNumberFormat="1" applyFont="1" applyFill="1" applyBorder="1" applyAlignment="1">
      <alignment horizontal="center" vertical="center"/>
    </xf>
    <xf numFmtId="2" fontId="16" fillId="0" borderId="57" xfId="0" applyNumberFormat="1" applyFont="1" applyBorder="1" applyAlignment="1">
      <alignment horizontal="center" vertical="center"/>
    </xf>
    <xf numFmtId="2" fontId="16" fillId="0" borderId="58" xfId="0" applyNumberFormat="1" applyFont="1" applyBorder="1" applyAlignment="1">
      <alignment horizontal="center" vertical="center"/>
    </xf>
    <xf numFmtId="2" fontId="16" fillId="0" borderId="64" xfId="0" applyNumberFormat="1" applyFont="1" applyBorder="1" applyAlignment="1">
      <alignment horizontal="center" vertical="center"/>
    </xf>
    <xf numFmtId="0" fontId="10" fillId="0" borderId="30" xfId="0" applyFont="1" applyBorder="1" applyAlignment="1">
      <alignment horizontal="left" vertical="center" wrapText="1"/>
    </xf>
    <xf numFmtId="0" fontId="35" fillId="0" borderId="2" xfId="0" applyFont="1" applyBorder="1" applyAlignment="1">
      <alignment horizontal="left" vertical="center" wrapText="1"/>
    </xf>
    <xf numFmtId="0" fontId="35" fillId="0" borderId="52" xfId="0" applyFont="1" applyBorder="1" applyAlignment="1">
      <alignment horizontal="center" vertical="center" wrapText="1"/>
    </xf>
    <xf numFmtId="0" fontId="35" fillId="11" borderId="52" xfId="0" applyFont="1" applyFill="1" applyBorder="1" applyAlignment="1">
      <alignment horizontal="center" vertical="center" wrapText="1"/>
    </xf>
    <xf numFmtId="0" fontId="35" fillId="13" borderId="2" xfId="0" applyFont="1" applyFill="1" applyBorder="1" applyAlignment="1">
      <alignment horizontal="left" vertical="center" wrapText="1"/>
    </xf>
    <xf numFmtId="0" fontId="35" fillId="13" borderId="52" xfId="0" applyFont="1" applyFill="1" applyBorder="1" applyAlignment="1">
      <alignment horizontal="center" vertical="center" wrapText="1"/>
    </xf>
    <xf numFmtId="0" fontId="35" fillId="12" borderId="2" xfId="0" applyFont="1" applyFill="1" applyBorder="1" applyAlignment="1">
      <alignment horizontal="left" vertical="center" wrapText="1"/>
    </xf>
    <xf numFmtId="0" fontId="35" fillId="12" borderId="52" xfId="0" applyFont="1" applyFill="1" applyBorder="1" applyAlignment="1">
      <alignment horizontal="center" vertical="center" wrapText="1"/>
    </xf>
    <xf numFmtId="0" fontId="35" fillId="10" borderId="2" xfId="0" applyFont="1" applyFill="1" applyBorder="1" applyAlignment="1">
      <alignment horizontal="left" vertical="center" wrapText="1"/>
    </xf>
    <xf numFmtId="0" fontId="35" fillId="10" borderId="52" xfId="0" applyFont="1" applyFill="1" applyBorder="1" applyAlignment="1">
      <alignment horizontal="center" vertical="center" wrapText="1"/>
    </xf>
    <xf numFmtId="0" fontId="35" fillId="13" borderId="1" xfId="0" applyFont="1" applyFill="1" applyBorder="1" applyAlignment="1">
      <alignment vertical="center" wrapText="1"/>
    </xf>
    <xf numFmtId="0" fontId="35" fillId="13" borderId="55" xfId="0" applyFont="1" applyFill="1" applyBorder="1" applyAlignment="1">
      <alignment horizontal="center" vertical="center" wrapText="1"/>
    </xf>
    <xf numFmtId="0" fontId="35" fillId="13" borderId="2" xfId="0" applyFont="1" applyFill="1" applyBorder="1" applyAlignment="1">
      <alignment horizontal="justify" vertical="center" wrapText="1"/>
    </xf>
    <xf numFmtId="0" fontId="35" fillId="13" borderId="60" xfId="0" applyFont="1" applyFill="1" applyBorder="1" applyAlignment="1">
      <alignment horizontal="left" vertical="center" wrapText="1"/>
    </xf>
    <xf numFmtId="0" fontId="35" fillId="13" borderId="62" xfId="0" applyFont="1" applyFill="1" applyBorder="1" applyAlignment="1">
      <alignment horizontal="center" vertical="center" wrapText="1"/>
    </xf>
    <xf numFmtId="0" fontId="9" fillId="0" borderId="7" xfId="0" applyFont="1" applyBorder="1" applyAlignment="1">
      <alignment horizontal="left"/>
    </xf>
    <xf numFmtId="0" fontId="9" fillId="0" borderId="0" xfId="0" applyFont="1" applyAlignment="1">
      <alignment horizontal="left"/>
    </xf>
    <xf numFmtId="0" fontId="34" fillId="0" borderId="32" xfId="0" applyFont="1" applyBorder="1" applyAlignment="1">
      <alignment horizontal="right" vertical="center" wrapText="1"/>
    </xf>
    <xf numFmtId="0" fontId="34" fillId="0" borderId="9" xfId="0" applyFont="1" applyBorder="1" applyAlignment="1">
      <alignment horizontal="right" vertical="center" wrapText="1"/>
    </xf>
    <xf numFmtId="0" fontId="34" fillId="0" borderId="33" xfId="0" applyFont="1" applyBorder="1" applyAlignment="1">
      <alignment horizontal="right" vertical="center" wrapText="1"/>
    </xf>
    <xf numFmtId="0" fontId="24" fillId="0" borderId="32" xfId="0" applyFont="1" applyBorder="1" applyAlignment="1">
      <alignment horizontal="right" vertical="center" wrapText="1"/>
    </xf>
    <xf numFmtId="0" fontId="24" fillId="0" borderId="9" xfId="0" applyFont="1" applyBorder="1" applyAlignment="1">
      <alignment horizontal="right" vertical="center" wrapText="1"/>
    </xf>
    <xf numFmtId="0" fontId="24" fillId="0" borderId="33" xfId="0" applyFont="1" applyBorder="1" applyAlignment="1">
      <alignment horizontal="righ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34" fillId="13" borderId="25"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0" borderId="25"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 xfId="0" applyFont="1" applyFill="1" applyBorder="1" applyAlignment="1">
      <alignment horizontal="center" vertical="center" wrapText="1"/>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35" fillId="13" borderId="3"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61" xfId="0" applyFont="1" applyFill="1" applyBorder="1" applyAlignment="1">
      <alignment horizontal="center" vertical="center" wrapText="1"/>
    </xf>
    <xf numFmtId="0" fontId="17" fillId="12" borderId="29" xfId="0" applyFont="1" applyFill="1" applyBorder="1" applyAlignment="1">
      <alignment horizontal="left" vertical="center" wrapText="1"/>
    </xf>
    <xf numFmtId="0" fontId="17" fillId="12" borderId="28" xfId="0" applyFont="1" applyFill="1" applyBorder="1" applyAlignment="1">
      <alignment horizontal="left" vertical="center" wrapText="1"/>
    </xf>
    <xf numFmtId="0" fontId="34" fillId="13" borderId="24" xfId="0" applyFont="1" applyFill="1" applyBorder="1" applyAlignment="1">
      <alignment horizontal="center" vertical="center" wrapText="1"/>
    </xf>
    <xf numFmtId="0" fontId="34" fillId="13" borderId="60" xfId="0" applyFont="1" applyFill="1" applyBorder="1" applyAlignment="1">
      <alignment horizontal="center" vertical="center" wrapText="1"/>
    </xf>
    <xf numFmtId="0" fontId="34" fillId="0" borderId="27" xfId="0" applyFont="1" applyBorder="1" applyAlignment="1">
      <alignment horizontal="center" vertical="center" wrapText="1"/>
    </xf>
    <xf numFmtId="0" fontId="34" fillId="0" borderId="30"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34" fillId="12" borderId="25"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5" fillId="12" borderId="3" xfId="0" applyFont="1" applyFill="1" applyBorder="1" applyAlignment="1">
      <alignment horizontal="center" vertical="center" wrapText="1"/>
    </xf>
    <xf numFmtId="0" fontId="35" fillId="12" borderId="4"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7" fillId="0" borderId="11" xfId="0" applyFont="1" applyBorder="1" applyAlignment="1">
      <alignment horizontal="center" vertical="center" wrapText="1"/>
    </xf>
    <xf numFmtId="0" fontId="31" fillId="11" borderId="26" xfId="0" applyFont="1" applyFill="1" applyBorder="1" applyAlignment="1">
      <alignment horizontal="left" vertical="center" wrapText="1"/>
    </xf>
    <xf numFmtId="0" fontId="31" fillId="11" borderId="27" xfId="0" applyFont="1" applyFill="1" applyBorder="1" applyAlignment="1">
      <alignment horizontal="left" vertical="center" wrapText="1"/>
    </xf>
    <xf numFmtId="0" fontId="31" fillId="11" borderId="30" xfId="0" applyFont="1" applyFill="1" applyBorder="1" applyAlignment="1">
      <alignment horizontal="left" vertical="center" wrapText="1"/>
    </xf>
    <xf numFmtId="0" fontId="24" fillId="0" borderId="34"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35" xfId="0" applyFont="1" applyBorder="1" applyAlignment="1">
      <alignment horizontal="right" vertical="center" wrapText="1"/>
    </xf>
    <xf numFmtId="0" fontId="34" fillId="0" borderId="31" xfId="0" applyFont="1" applyBorder="1" applyAlignment="1">
      <alignment horizontal="right" vertical="center" wrapText="1"/>
    </xf>
    <xf numFmtId="0" fontId="34" fillId="0" borderId="13" xfId="0" applyFont="1" applyBorder="1" applyAlignment="1">
      <alignment horizontal="right" vertical="center" wrapText="1"/>
    </xf>
    <xf numFmtId="0" fontId="34" fillId="0" borderId="14" xfId="0" applyFont="1" applyBorder="1" applyAlignment="1">
      <alignment horizontal="right" vertical="center" wrapText="1"/>
    </xf>
    <xf numFmtId="0" fontId="33" fillId="4" borderId="10"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2" xfId="0" applyFont="1" applyFill="1" applyBorder="1" applyAlignment="1">
      <alignment horizontal="center" vertical="center"/>
    </xf>
    <xf numFmtId="0" fontId="2" fillId="9" borderId="46" xfId="0" applyFont="1" applyFill="1" applyBorder="1" applyAlignment="1">
      <alignment horizontal="right" vertical="center"/>
    </xf>
    <xf numFmtId="0" fontId="2" fillId="9" borderId="17" xfId="0" applyFont="1" applyFill="1" applyBorder="1" applyAlignment="1">
      <alignment horizontal="right" vertical="center"/>
    </xf>
    <xf numFmtId="0" fontId="13" fillId="0" borderId="17" xfId="0" applyFont="1" applyBorder="1" applyAlignment="1">
      <alignment horizontal="left" vertical="center"/>
    </xf>
    <xf numFmtId="0" fontId="13" fillId="0" borderId="47" xfId="0" applyFont="1" applyBorder="1" applyAlignment="1">
      <alignment horizontal="left" vertical="center"/>
    </xf>
    <xf numFmtId="0" fontId="2" fillId="9" borderId="32" xfId="0" applyFont="1" applyFill="1" applyBorder="1" applyAlignment="1">
      <alignment horizontal="right" vertical="center"/>
    </xf>
    <xf numFmtId="0" fontId="2" fillId="9" borderId="9" xfId="0" applyFont="1" applyFill="1" applyBorder="1" applyAlignment="1">
      <alignment horizontal="right" vertical="center"/>
    </xf>
    <xf numFmtId="0" fontId="13" fillId="0" borderId="9" xfId="0" applyFont="1" applyBorder="1" applyAlignment="1">
      <alignment horizontal="left" vertical="center"/>
    </xf>
    <xf numFmtId="0" fontId="13" fillId="0" borderId="33" xfId="0" applyFont="1" applyBorder="1" applyAlignment="1">
      <alignment horizontal="left" vertical="center"/>
    </xf>
    <xf numFmtId="0" fontId="2" fillId="0" borderId="34" xfId="0" applyFont="1" applyBorder="1" applyAlignment="1">
      <alignment horizontal="right" vertical="center"/>
    </xf>
    <xf numFmtId="0" fontId="2" fillId="0" borderId="15" xfId="0" applyFont="1" applyBorder="1" applyAlignment="1">
      <alignment horizontal="right" vertical="center"/>
    </xf>
    <xf numFmtId="0" fontId="11" fillId="7" borderId="0" xfId="0" applyFont="1" applyFill="1" applyAlignment="1">
      <alignment horizontal="center" vertical="center"/>
    </xf>
    <xf numFmtId="0" fontId="12" fillId="6" borderId="9" xfId="0" applyFont="1" applyFill="1" applyBorder="1" applyAlignment="1">
      <alignment horizontal="center" vertical="center"/>
    </xf>
    <xf numFmtId="2" fontId="16" fillId="0" borderId="59" xfId="0" applyNumberFormat="1" applyFont="1" applyBorder="1" applyAlignment="1">
      <alignment horizontal="center" vertical="center"/>
    </xf>
    <xf numFmtId="2" fontId="16" fillId="0" borderId="27" xfId="0" applyNumberFormat="1" applyFont="1" applyBorder="1" applyAlignment="1">
      <alignment horizontal="center" vertical="center"/>
    </xf>
    <xf numFmtId="2" fontId="16" fillId="0" borderId="57" xfId="0" applyNumberFormat="1" applyFont="1" applyBorder="1" applyAlignment="1">
      <alignment horizontal="center" vertical="center"/>
    </xf>
    <xf numFmtId="0" fontId="14" fillId="0" borderId="15" xfId="0" applyFont="1" applyBorder="1" applyAlignment="1">
      <alignment horizontal="left"/>
    </xf>
    <xf numFmtId="0" fontId="14" fillId="0" borderId="35" xfId="0" applyFont="1" applyBorder="1" applyAlignment="1">
      <alignment horizontal="left"/>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35" fillId="10" borderId="3"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5" xfId="0" applyFont="1" applyFill="1" applyBorder="1" applyAlignment="1">
      <alignment horizontal="center" vertical="center" wrapText="1"/>
    </xf>
    <xf numFmtId="0" fontId="35" fillId="10" borderId="3" xfId="0" applyFont="1" applyFill="1" applyBorder="1" applyAlignment="1">
      <alignment horizontal="left" vertical="center" wrapText="1"/>
    </xf>
    <xf numFmtId="0" fontId="35" fillId="10" borderId="4" xfId="0" applyFont="1" applyFill="1" applyBorder="1" applyAlignment="1">
      <alignment horizontal="left" vertical="center" wrapText="1"/>
    </xf>
    <xf numFmtId="0" fontId="35" fillId="10" borderId="5" xfId="0" applyFont="1" applyFill="1" applyBorder="1" applyAlignment="1">
      <alignment horizontal="left" vertical="center" wrapText="1"/>
    </xf>
    <xf numFmtId="0" fontId="35" fillId="10" borderId="53" xfId="0"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54" xfId="0" applyFont="1" applyFill="1" applyBorder="1" applyAlignment="1">
      <alignment horizontal="center" vertical="center" wrapText="1"/>
    </xf>
    <xf numFmtId="2" fontId="16" fillId="0" borderId="51" xfId="0" applyNumberFormat="1" applyFont="1" applyBorder="1" applyAlignment="1">
      <alignment horizontal="center" vertical="center"/>
    </xf>
    <xf numFmtId="2" fontId="16" fillId="0" borderId="0" xfId="0" applyNumberFormat="1" applyFont="1" applyAlignment="1">
      <alignment horizontal="center" vertical="center"/>
    </xf>
    <xf numFmtId="2" fontId="16" fillId="0" borderId="49" xfId="0" applyNumberFormat="1" applyFont="1" applyBorder="1" applyAlignment="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11" fillId="8" borderId="10" xfId="0" applyFont="1" applyFill="1" applyBorder="1" applyAlignment="1">
      <alignment horizontal="center" wrapText="1"/>
    </xf>
    <xf numFmtId="0" fontId="11" fillId="8" borderId="11" xfId="0" applyFont="1" applyFill="1" applyBorder="1" applyAlignment="1">
      <alignment horizontal="center" wrapText="1"/>
    </xf>
    <xf numFmtId="0" fontId="11" fillId="8" borderId="12" xfId="0" applyFont="1" applyFill="1" applyBorder="1" applyAlignment="1">
      <alignment horizontal="center" wrapText="1"/>
    </xf>
    <xf numFmtId="0" fontId="0" fillId="0" borderId="19" xfId="0" applyBorder="1" applyAlignment="1">
      <alignment horizontal="right"/>
    </xf>
    <xf numFmtId="0" fontId="31" fillId="10" borderId="29" xfId="0" applyFont="1" applyFill="1" applyBorder="1" applyAlignment="1">
      <alignment vertical="center" wrapText="1"/>
    </xf>
    <xf numFmtId="0" fontId="31" fillId="10" borderId="27" xfId="0" applyFont="1" applyFill="1" applyBorder="1" applyAlignment="1">
      <alignment vertical="center" wrapText="1"/>
    </xf>
    <xf numFmtId="0" fontId="31" fillId="10" borderId="30" xfId="0" applyFont="1" applyFill="1" applyBorder="1" applyAlignment="1">
      <alignment vertical="center" wrapText="1"/>
    </xf>
    <xf numFmtId="0" fontId="0" fillId="0" borderId="9" xfId="0"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4" fillId="0" borderId="6" xfId="0" applyFont="1" applyBorder="1" applyAlignment="1">
      <alignment horizontal="center" vertical="center" wrapText="1"/>
    </xf>
    <xf numFmtId="0" fontId="4" fillId="0" borderId="36" xfId="0" applyFont="1" applyBorder="1" applyAlignment="1">
      <alignment horizontal="center" vertical="center" wrapText="1"/>
    </xf>
    <xf numFmtId="0" fontId="30" fillId="17" borderId="36" xfId="0" applyFont="1" applyFill="1" applyBorder="1" applyAlignment="1">
      <alignment horizontal="right" vertical="center"/>
    </xf>
    <xf numFmtId="0" fontId="30" fillId="17" borderId="18" xfId="0" applyFont="1" applyFill="1" applyBorder="1" applyAlignment="1">
      <alignment horizontal="right" vertical="center"/>
    </xf>
    <xf numFmtId="0" fontId="28" fillId="17" borderId="38" xfId="0" applyFont="1" applyFill="1" applyBorder="1" applyAlignment="1">
      <alignment horizontal="center"/>
    </xf>
    <xf numFmtId="0" fontId="28" fillId="17" borderId="39" xfId="0" applyFont="1" applyFill="1" applyBorder="1" applyAlignment="1">
      <alignment horizontal="center"/>
    </xf>
    <xf numFmtId="0" fontId="28" fillId="17" borderId="40" xfId="0" applyFont="1" applyFill="1" applyBorder="1" applyAlignment="1">
      <alignment horizontal="center"/>
    </xf>
    <xf numFmtId="0" fontId="27" fillId="0" borderId="32" xfId="0" applyFont="1" applyBorder="1" applyAlignment="1">
      <alignment horizontal="right" vertical="center" wrapText="1"/>
    </xf>
    <xf numFmtId="0" fontId="27" fillId="0" borderId="9" xfId="0" applyFont="1" applyBorder="1" applyAlignment="1">
      <alignment horizontal="right" vertical="center" wrapText="1"/>
    </xf>
    <xf numFmtId="0" fontId="27" fillId="0" borderId="33" xfId="0" applyFont="1" applyBorder="1" applyAlignment="1">
      <alignment horizontal="right" vertical="center" wrapText="1"/>
    </xf>
  </cellXfs>
  <cellStyles count="2">
    <cellStyle name="Normal" xfId="0" builtinId="0" customBuiltin="1"/>
    <cellStyle name="Vírgula 2" xfId="1" xr:uid="{00000000-0005-0000-0000-00000100000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topLeftCell="A6" zoomScaleNormal="100" workbookViewId="0">
      <selection activeCell="N27" sqref="N27"/>
    </sheetView>
  </sheetViews>
  <sheetFormatPr defaultRowHeight="14.5" x14ac:dyDescent="0.35"/>
  <cols>
    <col min="1" max="1" width="2.6328125" customWidth="1"/>
    <col min="2" max="2" width="11.54296875" customWidth="1"/>
    <col min="3" max="3" width="21.7265625" customWidth="1"/>
    <col min="4" max="4" width="16.7265625" customWidth="1"/>
    <col min="5" max="5" width="26.1796875" customWidth="1"/>
    <col min="6" max="6" width="18.26953125" customWidth="1"/>
    <col min="7" max="7" width="14" customWidth="1"/>
    <col min="8" max="8" width="13.453125" customWidth="1"/>
    <col min="9" max="9" width="12.81640625" customWidth="1"/>
    <col min="10" max="10" width="57.1796875" style="1" customWidth="1"/>
    <col min="11" max="11" width="9.1796875" customWidth="1"/>
  </cols>
  <sheetData>
    <row r="1" spans="2:10" ht="26.5" thickBot="1" x14ac:dyDescent="0.4">
      <c r="B1" s="139" t="s">
        <v>15</v>
      </c>
      <c r="C1" s="140"/>
      <c r="D1" s="140"/>
      <c r="E1" s="140"/>
      <c r="F1" s="140"/>
      <c r="G1" s="140"/>
      <c r="H1" s="140"/>
      <c r="I1" s="140"/>
      <c r="J1" s="141"/>
    </row>
    <row r="2" spans="2:10" x14ac:dyDescent="0.35">
      <c r="B2" s="142" t="s">
        <v>37</v>
      </c>
      <c r="C2" s="143"/>
      <c r="D2" s="144" t="s">
        <v>28</v>
      </c>
      <c r="E2" s="144"/>
      <c r="F2" s="144"/>
      <c r="G2" s="144"/>
      <c r="H2" s="144"/>
      <c r="I2" s="144"/>
      <c r="J2" s="145"/>
    </row>
    <row r="3" spans="2:10" x14ac:dyDescent="0.35">
      <c r="B3" s="146" t="s">
        <v>38</v>
      </c>
      <c r="C3" s="147"/>
      <c r="D3" s="148" t="s">
        <v>28</v>
      </c>
      <c r="E3" s="148"/>
      <c r="F3" s="148"/>
      <c r="G3" s="148"/>
      <c r="H3" s="148"/>
      <c r="I3" s="148"/>
      <c r="J3" s="149"/>
    </row>
    <row r="4" spans="2:10" x14ac:dyDescent="0.35">
      <c r="B4" s="146" t="s">
        <v>36</v>
      </c>
      <c r="C4" s="147"/>
      <c r="D4" s="148" t="s">
        <v>28</v>
      </c>
      <c r="E4" s="148"/>
      <c r="F4" s="148"/>
      <c r="G4" s="148"/>
      <c r="H4" s="148"/>
      <c r="I4" s="148"/>
      <c r="J4" s="149"/>
    </row>
    <row r="5" spans="2:10" ht="15" thickBot="1" x14ac:dyDescent="0.4">
      <c r="B5" s="150" t="s">
        <v>16</v>
      </c>
      <c r="C5" s="151"/>
      <c r="D5" s="157" t="s">
        <v>17</v>
      </c>
      <c r="E5" s="157"/>
      <c r="F5" s="157"/>
      <c r="G5" s="157"/>
      <c r="H5" s="157"/>
      <c r="I5" s="157"/>
      <c r="J5" s="158"/>
    </row>
    <row r="6" spans="2:10" ht="15" thickBot="1" x14ac:dyDescent="0.4">
      <c r="C6" s="2"/>
      <c r="D6" s="2"/>
      <c r="J6"/>
    </row>
    <row r="7" spans="2:10" ht="17.5" thickBot="1" x14ac:dyDescent="0.45">
      <c r="B7" s="159" t="s">
        <v>18</v>
      </c>
      <c r="C7" s="160"/>
      <c r="D7" s="160"/>
      <c r="E7" s="160"/>
      <c r="F7" s="160"/>
      <c r="G7" s="160"/>
      <c r="H7" s="160"/>
      <c r="I7" s="160"/>
      <c r="J7" s="161"/>
    </row>
    <row r="8" spans="2:10" ht="15" thickBot="1" x14ac:dyDescent="0.4">
      <c r="B8" s="110" t="s">
        <v>19</v>
      </c>
      <c r="C8" s="111"/>
      <c r="D8" s="111"/>
      <c r="E8" s="111"/>
      <c r="F8" s="111"/>
      <c r="G8" s="111"/>
      <c r="H8" s="111"/>
      <c r="I8" s="111"/>
      <c r="J8" s="112"/>
    </row>
    <row r="9" spans="2:10" ht="39.5" thickBot="1" x14ac:dyDescent="0.4">
      <c r="B9" s="33" t="s">
        <v>0</v>
      </c>
      <c r="C9" s="27" t="s">
        <v>1</v>
      </c>
      <c r="D9" s="27" t="s">
        <v>48</v>
      </c>
      <c r="E9" s="27" t="s">
        <v>2</v>
      </c>
      <c r="F9" s="13" t="s">
        <v>3</v>
      </c>
      <c r="G9" s="46" t="s">
        <v>69</v>
      </c>
      <c r="H9" s="42" t="s">
        <v>4</v>
      </c>
      <c r="I9" s="56" t="s">
        <v>70</v>
      </c>
      <c r="J9" s="33" t="s">
        <v>5</v>
      </c>
    </row>
    <row r="10" spans="2:10" ht="15" customHeight="1" thickBot="1" x14ac:dyDescent="0.4">
      <c r="B10" s="120" t="s">
        <v>94</v>
      </c>
      <c r="C10" s="177" t="s">
        <v>95</v>
      </c>
      <c r="D10" s="179" t="s">
        <v>67</v>
      </c>
      <c r="E10" s="74" t="s">
        <v>6</v>
      </c>
      <c r="F10" s="75" t="s">
        <v>43</v>
      </c>
      <c r="G10" s="35"/>
      <c r="H10" s="43"/>
      <c r="I10" s="70"/>
      <c r="J10" s="122" t="s">
        <v>7</v>
      </c>
    </row>
    <row r="11" spans="2:10" ht="15" thickBot="1" x14ac:dyDescent="0.4">
      <c r="B11" s="120"/>
      <c r="C11" s="177"/>
      <c r="D11" s="179"/>
      <c r="E11" s="74" t="s">
        <v>8</v>
      </c>
      <c r="F11" s="76" t="s">
        <v>42</v>
      </c>
      <c r="G11" s="36"/>
      <c r="H11" s="44"/>
      <c r="I11" s="71"/>
      <c r="J11" s="122"/>
    </row>
    <row r="12" spans="2:10" ht="15" thickBot="1" x14ac:dyDescent="0.4">
      <c r="B12" s="120"/>
      <c r="C12" s="178"/>
      <c r="D12" s="180"/>
      <c r="E12" s="74" t="s">
        <v>9</v>
      </c>
      <c r="F12" s="76" t="s">
        <v>44</v>
      </c>
      <c r="G12" s="36"/>
      <c r="H12" s="44"/>
      <c r="I12" s="71"/>
      <c r="J12" s="123"/>
    </row>
    <row r="13" spans="2:10" ht="20" customHeight="1" thickBot="1" x14ac:dyDescent="0.4">
      <c r="B13" s="120"/>
      <c r="C13" s="124" t="s">
        <v>40</v>
      </c>
      <c r="D13" s="126" t="s">
        <v>68</v>
      </c>
      <c r="E13" s="77" t="s">
        <v>12</v>
      </c>
      <c r="F13" s="78" t="s">
        <v>45</v>
      </c>
      <c r="G13" s="36"/>
      <c r="H13" s="44"/>
      <c r="I13" s="71"/>
      <c r="J13" s="17" t="s">
        <v>39</v>
      </c>
    </row>
    <row r="14" spans="2:10" ht="20.5" thickBot="1" x14ac:dyDescent="0.4">
      <c r="B14" s="120"/>
      <c r="C14" s="125"/>
      <c r="D14" s="127"/>
      <c r="E14" s="77" t="s">
        <v>13</v>
      </c>
      <c r="F14" s="78" t="s">
        <v>46</v>
      </c>
      <c r="G14" s="36"/>
      <c r="H14" s="44"/>
      <c r="I14" s="71"/>
      <c r="J14" s="17" t="s">
        <v>14</v>
      </c>
    </row>
    <row r="15" spans="2:10" ht="20.5" customHeight="1" thickBot="1" x14ac:dyDescent="0.4">
      <c r="B15" s="120"/>
      <c r="C15" s="105" t="s">
        <v>41</v>
      </c>
      <c r="D15" s="127"/>
      <c r="E15" s="79" t="s">
        <v>10</v>
      </c>
      <c r="F15" s="80" t="s">
        <v>47</v>
      </c>
      <c r="G15" s="36"/>
      <c r="H15" s="44"/>
      <c r="I15" s="71"/>
      <c r="J15" s="116" t="s">
        <v>35</v>
      </c>
    </row>
    <row r="16" spans="2:10" ht="20" customHeight="1" thickBot="1" x14ac:dyDescent="0.4">
      <c r="B16" s="120"/>
      <c r="C16" s="106"/>
      <c r="D16" s="128"/>
      <c r="E16" s="79" t="s">
        <v>11</v>
      </c>
      <c r="F16" s="80" t="s">
        <v>47</v>
      </c>
      <c r="G16" s="36"/>
      <c r="H16" s="44"/>
      <c r="I16" s="71"/>
      <c r="J16" s="117"/>
    </row>
    <row r="17" spans="1:10" ht="7" customHeight="1" x14ac:dyDescent="0.35">
      <c r="A17" s="16"/>
      <c r="B17" s="120"/>
      <c r="C17" s="107" t="s">
        <v>96</v>
      </c>
      <c r="D17" s="162" t="s">
        <v>49</v>
      </c>
      <c r="E17" s="165" t="s">
        <v>50</v>
      </c>
      <c r="F17" s="168" t="s">
        <v>52</v>
      </c>
      <c r="G17" s="171"/>
      <c r="H17" s="174"/>
      <c r="I17" s="154"/>
      <c r="J17" s="185" t="s">
        <v>82</v>
      </c>
    </row>
    <row r="18" spans="1:10" ht="7" customHeight="1" x14ac:dyDescent="0.35">
      <c r="A18" s="16"/>
      <c r="B18" s="120"/>
      <c r="C18" s="108"/>
      <c r="D18" s="163"/>
      <c r="E18" s="166"/>
      <c r="F18" s="169"/>
      <c r="G18" s="172"/>
      <c r="H18" s="175"/>
      <c r="I18" s="155"/>
      <c r="J18" s="186"/>
    </row>
    <row r="19" spans="1:10" ht="7" customHeight="1" x14ac:dyDescent="0.35">
      <c r="A19" s="16"/>
      <c r="B19" s="120"/>
      <c r="C19" s="108"/>
      <c r="D19" s="163"/>
      <c r="E19" s="166"/>
      <c r="F19" s="169"/>
      <c r="G19" s="172"/>
      <c r="H19" s="175"/>
      <c r="I19" s="155"/>
      <c r="J19" s="186"/>
    </row>
    <row r="20" spans="1:10" ht="7" customHeight="1" x14ac:dyDescent="0.35">
      <c r="A20" s="16"/>
      <c r="B20" s="120"/>
      <c r="C20" s="108"/>
      <c r="D20" s="163"/>
      <c r="E20" s="166"/>
      <c r="F20" s="169"/>
      <c r="G20" s="172"/>
      <c r="H20" s="175"/>
      <c r="I20" s="155"/>
      <c r="J20" s="186"/>
    </row>
    <row r="21" spans="1:10" ht="7" customHeight="1" thickBot="1" x14ac:dyDescent="0.4">
      <c r="A21" s="16"/>
      <c r="B21" s="120"/>
      <c r="C21" s="108"/>
      <c r="D21" s="163"/>
      <c r="E21" s="167"/>
      <c r="F21" s="170"/>
      <c r="G21" s="173"/>
      <c r="H21" s="176"/>
      <c r="I21" s="156"/>
      <c r="J21" s="186"/>
    </row>
    <row r="22" spans="1:10" ht="35" customHeight="1" thickBot="1" x14ac:dyDescent="0.4">
      <c r="B22" s="120"/>
      <c r="C22" s="108"/>
      <c r="D22" s="163"/>
      <c r="E22" s="81" t="s">
        <v>107</v>
      </c>
      <c r="F22" s="82" t="s">
        <v>53</v>
      </c>
      <c r="G22" s="36"/>
      <c r="H22" s="44"/>
      <c r="I22" s="71"/>
      <c r="J22" s="186"/>
    </row>
    <row r="23" spans="1:10" ht="35" customHeight="1" thickBot="1" x14ac:dyDescent="0.4">
      <c r="B23" s="120"/>
      <c r="C23" s="109"/>
      <c r="D23" s="164"/>
      <c r="E23" s="81" t="s">
        <v>51</v>
      </c>
      <c r="F23" s="82" t="s">
        <v>54</v>
      </c>
      <c r="G23" s="36"/>
      <c r="H23" s="44"/>
      <c r="I23" s="71"/>
      <c r="J23" s="187"/>
    </row>
    <row r="24" spans="1:10" ht="21" customHeight="1" thickBot="1" x14ac:dyDescent="0.4">
      <c r="B24" s="120"/>
      <c r="C24" s="105" t="s">
        <v>97</v>
      </c>
      <c r="D24" s="113" t="s">
        <v>49</v>
      </c>
      <c r="E24" s="83" t="s">
        <v>59</v>
      </c>
      <c r="F24" s="84" t="s">
        <v>93</v>
      </c>
      <c r="G24" s="36"/>
      <c r="H24" s="44"/>
      <c r="I24" s="71"/>
      <c r="J24" s="130" t="s">
        <v>83</v>
      </c>
    </row>
    <row r="25" spans="1:10" ht="21" customHeight="1" thickBot="1" x14ac:dyDescent="0.4">
      <c r="B25" s="120"/>
      <c r="C25" s="118"/>
      <c r="D25" s="114"/>
      <c r="E25" s="85" t="s">
        <v>56</v>
      </c>
      <c r="F25" s="78" t="s">
        <v>84</v>
      </c>
      <c r="G25" s="36"/>
      <c r="H25" s="44"/>
      <c r="I25" s="71"/>
      <c r="J25" s="131"/>
    </row>
    <row r="26" spans="1:10" ht="21" customHeight="1" thickBot="1" x14ac:dyDescent="0.4">
      <c r="B26" s="120"/>
      <c r="C26" s="118"/>
      <c r="D26" s="114"/>
      <c r="E26" s="85" t="s">
        <v>57</v>
      </c>
      <c r="F26" s="78" t="s">
        <v>85</v>
      </c>
      <c r="G26" s="36"/>
      <c r="H26" s="44"/>
      <c r="I26" s="71"/>
      <c r="J26" s="131"/>
    </row>
    <row r="27" spans="1:10" ht="21" customHeight="1" thickBot="1" x14ac:dyDescent="0.4">
      <c r="B27" s="120"/>
      <c r="C27" s="118"/>
      <c r="D27" s="114"/>
      <c r="E27" s="85" t="s">
        <v>58</v>
      </c>
      <c r="F27" s="78" t="s">
        <v>86</v>
      </c>
      <c r="G27" s="36"/>
      <c r="H27" s="44"/>
      <c r="I27" s="71"/>
      <c r="J27" s="131"/>
    </row>
    <row r="28" spans="1:10" ht="21" customHeight="1" thickBot="1" x14ac:dyDescent="0.4">
      <c r="B28" s="120"/>
      <c r="C28" s="118"/>
      <c r="D28" s="114"/>
      <c r="E28" s="77" t="s">
        <v>55</v>
      </c>
      <c r="F28" s="78" t="s">
        <v>53</v>
      </c>
      <c r="G28" s="36"/>
      <c r="H28" s="44"/>
      <c r="I28" s="71"/>
      <c r="J28" s="131"/>
    </row>
    <row r="29" spans="1:10" ht="21" customHeight="1" thickBot="1" x14ac:dyDescent="0.4">
      <c r="B29" s="121"/>
      <c r="C29" s="119"/>
      <c r="D29" s="115"/>
      <c r="E29" s="86" t="s">
        <v>60</v>
      </c>
      <c r="F29" s="87" t="s">
        <v>61</v>
      </c>
      <c r="G29" s="47"/>
      <c r="H29" s="48"/>
      <c r="I29" s="72"/>
      <c r="J29" s="132"/>
    </row>
    <row r="30" spans="1:10" ht="15" customHeight="1" x14ac:dyDescent="0.35">
      <c r="B30" s="136" t="s">
        <v>76</v>
      </c>
      <c r="C30" s="137"/>
      <c r="D30" s="137"/>
      <c r="E30" s="137"/>
      <c r="F30" s="138"/>
      <c r="G30" s="37">
        <f>MIN((SUM(G10:G12)),3)</f>
        <v>0</v>
      </c>
      <c r="H30" s="45"/>
      <c r="I30" s="21">
        <f>MIN((SUM(I10:I12)),3)</f>
        <v>0</v>
      </c>
      <c r="J30" s="34"/>
    </row>
    <row r="31" spans="1:10" ht="15" customHeight="1" x14ac:dyDescent="0.35">
      <c r="B31" s="90" t="s">
        <v>77</v>
      </c>
      <c r="C31" s="91"/>
      <c r="D31" s="91"/>
      <c r="E31" s="91"/>
      <c r="F31" s="92"/>
      <c r="G31" s="38">
        <f>MIN((SUM(G13:G16)),4)</f>
        <v>0</v>
      </c>
      <c r="H31" s="31"/>
      <c r="I31" s="22">
        <f>MIN((SUM(I13:I16)),4)</f>
        <v>0</v>
      </c>
      <c r="J31" s="18"/>
    </row>
    <row r="32" spans="1:10" ht="15" customHeight="1" x14ac:dyDescent="0.35">
      <c r="B32" s="90" t="s">
        <v>80</v>
      </c>
      <c r="C32" s="91"/>
      <c r="D32" s="91"/>
      <c r="E32" s="91"/>
      <c r="F32" s="92"/>
      <c r="G32" s="38">
        <f>MIN((SUM(G15:G16)),4)</f>
        <v>0</v>
      </c>
      <c r="H32" s="31"/>
      <c r="I32" s="22">
        <f>SUM(I15:I16)</f>
        <v>0</v>
      </c>
      <c r="J32" s="18"/>
    </row>
    <row r="33" spans="2:10" ht="15" customHeight="1" x14ac:dyDescent="0.35">
      <c r="B33" s="90" t="s">
        <v>78</v>
      </c>
      <c r="C33" s="91"/>
      <c r="D33" s="91"/>
      <c r="E33" s="91"/>
      <c r="F33" s="92"/>
      <c r="G33" s="38">
        <f>SUM(G17:G23)</f>
        <v>0</v>
      </c>
      <c r="H33" s="31"/>
      <c r="I33" s="22">
        <f>SUM(I17:I23)</f>
        <v>0</v>
      </c>
      <c r="J33" s="18"/>
    </row>
    <row r="34" spans="2:10" ht="15" customHeight="1" thickBot="1" x14ac:dyDescent="0.4">
      <c r="B34" s="199" t="s">
        <v>79</v>
      </c>
      <c r="C34" s="200"/>
      <c r="D34" s="200"/>
      <c r="E34" s="200"/>
      <c r="F34" s="201"/>
      <c r="G34" s="39">
        <f>SUM(G24:G29)</f>
        <v>0</v>
      </c>
      <c r="H34" s="31"/>
      <c r="I34" s="23">
        <f>SUM(I24:I29)</f>
        <v>0</v>
      </c>
      <c r="J34" s="18"/>
    </row>
    <row r="35" spans="2:10" ht="15" customHeight="1" thickBot="1" x14ac:dyDescent="0.4">
      <c r="B35" s="93" t="s">
        <v>98</v>
      </c>
      <c r="C35" s="94"/>
      <c r="D35" s="94"/>
      <c r="E35" s="94"/>
      <c r="F35" s="95"/>
      <c r="G35" s="40">
        <f>MIN((SUM(G30,G31,G33,G34)),10)</f>
        <v>0</v>
      </c>
      <c r="H35" s="31"/>
      <c r="I35" s="24">
        <f>MIN((SUM(I30,I31,I33,I34)),10)</f>
        <v>0</v>
      </c>
      <c r="J35" s="18"/>
    </row>
    <row r="36" spans="2:10" ht="15" customHeight="1" thickBot="1" x14ac:dyDescent="0.4">
      <c r="B36" s="133" t="s">
        <v>99</v>
      </c>
      <c r="C36" s="134"/>
      <c r="D36" s="134"/>
      <c r="E36" s="134"/>
      <c r="F36" s="135"/>
      <c r="G36" s="41">
        <f>MIN((SUM(G32,0.5*G33,G34)),10)</f>
        <v>0</v>
      </c>
      <c r="H36" s="32"/>
      <c r="I36" s="25">
        <f>MIN((SUM(I32,0.5*I33,I34)),10)</f>
        <v>0</v>
      </c>
      <c r="J36" s="19"/>
    </row>
    <row r="37" spans="2:10" ht="15" customHeight="1" thickBot="1" x14ac:dyDescent="0.4">
      <c r="B37" s="129"/>
      <c r="C37" s="129"/>
      <c r="D37" s="129"/>
      <c r="E37" s="129"/>
      <c r="F37" s="129"/>
      <c r="G37" s="129"/>
      <c r="H37" s="129"/>
      <c r="I37" s="129"/>
      <c r="J37" s="129"/>
    </row>
    <row r="38" spans="2:10" ht="15" thickBot="1" x14ac:dyDescent="0.4">
      <c r="B38" s="110" t="s">
        <v>106</v>
      </c>
      <c r="C38" s="111"/>
      <c r="D38" s="111"/>
      <c r="E38" s="111"/>
      <c r="F38" s="111"/>
      <c r="G38" s="111"/>
      <c r="H38" s="111"/>
      <c r="I38" s="111"/>
      <c r="J38" s="112"/>
    </row>
    <row r="39" spans="2:10" ht="39.5" thickBot="1" x14ac:dyDescent="0.4">
      <c r="B39" s="29" t="s">
        <v>0</v>
      </c>
      <c r="C39" s="96" t="s">
        <v>1</v>
      </c>
      <c r="D39" s="97"/>
      <c r="E39" s="98"/>
      <c r="F39" s="53" t="s">
        <v>71</v>
      </c>
      <c r="G39" s="42" t="s">
        <v>69</v>
      </c>
      <c r="H39" s="42" t="s">
        <v>4</v>
      </c>
      <c r="I39" s="56" t="s">
        <v>70</v>
      </c>
      <c r="J39" s="33" t="s">
        <v>5</v>
      </c>
    </row>
    <row r="40" spans="2:10" ht="30" customHeight="1" thickBot="1" x14ac:dyDescent="0.4">
      <c r="B40" s="192" t="s">
        <v>65</v>
      </c>
      <c r="C40" s="99" t="s">
        <v>81</v>
      </c>
      <c r="D40" s="100"/>
      <c r="E40" s="101"/>
      <c r="F40" s="28" t="s">
        <v>62</v>
      </c>
      <c r="G40" s="55"/>
      <c r="H40" s="49"/>
      <c r="I40" s="57"/>
      <c r="J40" s="51" t="s">
        <v>90</v>
      </c>
    </row>
    <row r="41" spans="2:10" ht="30" customHeight="1" thickBot="1" x14ac:dyDescent="0.4">
      <c r="B41" s="193"/>
      <c r="C41" s="102" t="s">
        <v>66</v>
      </c>
      <c r="D41" s="103"/>
      <c r="E41" s="104"/>
      <c r="F41" s="54" t="s">
        <v>62</v>
      </c>
      <c r="G41" s="68"/>
      <c r="H41" s="50"/>
      <c r="I41" s="69"/>
      <c r="J41" s="52" t="s">
        <v>91</v>
      </c>
    </row>
    <row r="42" spans="2:10" x14ac:dyDescent="0.35">
      <c r="B42" s="88" t="s">
        <v>88</v>
      </c>
      <c r="C42" s="88"/>
      <c r="D42" s="88"/>
      <c r="E42" s="88"/>
      <c r="F42" s="88"/>
      <c r="G42" s="88"/>
      <c r="H42" s="88"/>
      <c r="I42" s="88"/>
      <c r="J42" s="88"/>
    </row>
    <row r="43" spans="2:10" x14ac:dyDescent="0.35">
      <c r="B43" s="89" t="s">
        <v>89</v>
      </c>
      <c r="C43" s="89"/>
      <c r="D43" s="89"/>
      <c r="E43" s="89"/>
      <c r="F43" s="89"/>
      <c r="G43" s="89"/>
      <c r="H43" s="89"/>
      <c r="I43" s="89"/>
      <c r="J43" s="89"/>
    </row>
    <row r="44" spans="2:10" ht="15" thickBot="1" x14ac:dyDescent="0.4">
      <c r="B44" s="3"/>
    </row>
    <row r="45" spans="2:10" ht="15" thickBot="1" x14ac:dyDescent="0.4">
      <c r="B45" s="189" t="s">
        <v>105</v>
      </c>
      <c r="C45" s="190"/>
      <c r="D45" s="190"/>
      <c r="E45" s="190"/>
      <c r="F45" s="190"/>
      <c r="G45" s="190"/>
      <c r="H45" s="190"/>
      <c r="I45" s="190"/>
      <c r="J45" s="191"/>
    </row>
    <row r="46" spans="2:10" ht="53" customHeight="1" thickBot="1" x14ac:dyDescent="0.4">
      <c r="B46" s="33" t="s">
        <v>0</v>
      </c>
      <c r="C46" s="58" t="s">
        <v>72</v>
      </c>
      <c r="D46" s="15" t="s">
        <v>73</v>
      </c>
      <c r="E46" s="15" t="s">
        <v>74</v>
      </c>
      <c r="F46" s="61" t="s">
        <v>75</v>
      </c>
      <c r="G46" s="63" t="s">
        <v>103</v>
      </c>
      <c r="H46" s="65"/>
      <c r="I46" s="56" t="s">
        <v>70</v>
      </c>
      <c r="J46" s="33" t="s">
        <v>5</v>
      </c>
    </row>
    <row r="47" spans="2:10" ht="30" customHeight="1" thickBot="1" x14ac:dyDescent="0.4">
      <c r="B47" s="60" t="s">
        <v>102</v>
      </c>
      <c r="C47" s="59">
        <v>10</v>
      </c>
      <c r="D47" s="14">
        <v>8</v>
      </c>
      <c r="E47" s="14">
        <v>8</v>
      </c>
      <c r="F47" s="62">
        <v>10</v>
      </c>
      <c r="G47" s="64" t="s">
        <v>62</v>
      </c>
      <c r="H47" s="66"/>
      <c r="I47" s="67"/>
      <c r="J47" s="73" t="s">
        <v>104</v>
      </c>
    </row>
    <row r="48" spans="2:10" x14ac:dyDescent="0.35">
      <c r="B48" s="3"/>
    </row>
    <row r="50" spans="2:10" ht="15" thickBot="1" x14ac:dyDescent="0.4"/>
    <row r="51" spans="2:10" ht="42.65" customHeight="1" thickBot="1" x14ac:dyDescent="0.4">
      <c r="B51" s="152" t="s">
        <v>20</v>
      </c>
      <c r="C51" s="152"/>
      <c r="D51" s="152"/>
      <c r="F51" s="181" t="s">
        <v>64</v>
      </c>
      <c r="G51" s="182"/>
      <c r="H51" s="183"/>
    </row>
    <row r="52" spans="2:10" ht="32" thickBot="1" x14ac:dyDescent="0.4">
      <c r="B52" s="12" t="s">
        <v>21</v>
      </c>
      <c r="C52" s="153" t="s">
        <v>87</v>
      </c>
      <c r="D52" s="153"/>
      <c r="F52" s="5" t="s">
        <v>29</v>
      </c>
      <c r="G52" s="5" t="s">
        <v>30</v>
      </c>
      <c r="H52" s="6" t="s">
        <v>63</v>
      </c>
      <c r="J52" s="20"/>
    </row>
    <row r="53" spans="2:10" x14ac:dyDescent="0.35">
      <c r="B53" s="4" t="s">
        <v>22</v>
      </c>
      <c r="C53" s="188">
        <v>95</v>
      </c>
      <c r="D53" s="188"/>
      <c r="F53" s="7" t="s">
        <v>31</v>
      </c>
      <c r="G53" s="8" t="s">
        <v>22</v>
      </c>
      <c r="H53" s="8">
        <v>95</v>
      </c>
    </row>
    <row r="54" spans="2:10" x14ac:dyDescent="0.35">
      <c r="B54" s="4" t="s">
        <v>23</v>
      </c>
      <c r="C54" s="188">
        <v>75</v>
      </c>
      <c r="D54" s="188"/>
      <c r="F54" s="9" t="s">
        <v>32</v>
      </c>
      <c r="G54" s="10" t="s">
        <v>23</v>
      </c>
      <c r="H54" s="10">
        <v>75</v>
      </c>
    </row>
    <row r="55" spans="2:10" x14ac:dyDescent="0.35">
      <c r="B55" s="4" t="s">
        <v>24</v>
      </c>
      <c r="C55" s="188">
        <v>60</v>
      </c>
      <c r="D55" s="188"/>
      <c r="F55" s="9"/>
      <c r="G55" s="10" t="s">
        <v>24</v>
      </c>
      <c r="H55" s="10">
        <v>60</v>
      </c>
    </row>
    <row r="56" spans="2:10" x14ac:dyDescent="0.35">
      <c r="B56" s="4" t="s">
        <v>25</v>
      </c>
      <c r="C56" s="188">
        <v>50</v>
      </c>
      <c r="D56" s="188"/>
      <c r="F56" s="9"/>
      <c r="G56" s="10" t="s">
        <v>25</v>
      </c>
      <c r="H56" s="10">
        <v>50</v>
      </c>
    </row>
    <row r="57" spans="2:10" x14ac:dyDescent="0.35">
      <c r="B57" s="4" t="s">
        <v>27</v>
      </c>
      <c r="C57" s="188">
        <v>20</v>
      </c>
      <c r="D57" s="188"/>
      <c r="F57" s="9"/>
      <c r="G57" s="10" t="s">
        <v>27</v>
      </c>
      <c r="H57" s="10">
        <v>20</v>
      </c>
    </row>
    <row r="58" spans="2:10" x14ac:dyDescent="0.35">
      <c r="B58" s="4" t="s">
        <v>26</v>
      </c>
      <c r="C58" s="188">
        <v>0</v>
      </c>
      <c r="D58" s="188"/>
      <c r="F58" s="9"/>
      <c r="G58" s="10" t="s">
        <v>33</v>
      </c>
      <c r="H58" s="10">
        <v>0</v>
      </c>
    </row>
    <row r="59" spans="2:10" ht="15" thickBot="1" x14ac:dyDescent="0.4">
      <c r="F59" s="9"/>
      <c r="G59" s="10"/>
      <c r="H59" s="10"/>
    </row>
    <row r="60" spans="2:10" x14ac:dyDescent="0.35">
      <c r="B60" s="196" t="s">
        <v>100</v>
      </c>
      <c r="C60" s="197"/>
      <c r="D60" s="198"/>
      <c r="F60" s="9"/>
      <c r="G60" s="10"/>
      <c r="H60" s="10"/>
    </row>
    <row r="61" spans="2:10" ht="15" thickBot="1" x14ac:dyDescent="0.4">
      <c r="B61" s="194" t="s">
        <v>92</v>
      </c>
      <c r="C61" s="195"/>
      <c r="D61" s="30">
        <f>SUM(0.4*I35,0.1*I40,0.5*I47)</f>
        <v>0</v>
      </c>
      <c r="F61" s="9"/>
      <c r="G61" s="10"/>
      <c r="H61" s="10"/>
    </row>
    <row r="62" spans="2:10" ht="15" thickBot="1" x14ac:dyDescent="0.4">
      <c r="F62" s="9"/>
      <c r="G62" s="10"/>
      <c r="H62" s="10"/>
    </row>
    <row r="63" spans="2:10" x14ac:dyDescent="0.35">
      <c r="B63" s="196" t="s">
        <v>101</v>
      </c>
      <c r="C63" s="197"/>
      <c r="D63" s="198"/>
      <c r="F63" s="9"/>
      <c r="G63" s="10"/>
      <c r="H63" s="10"/>
    </row>
    <row r="64" spans="2:10" ht="15" thickBot="1" x14ac:dyDescent="0.4">
      <c r="B64" s="194" t="s">
        <v>92</v>
      </c>
      <c r="C64" s="195"/>
      <c r="D64" s="30">
        <f>SUM(0.4*I36,0.1*I41,0.5*I47)</f>
        <v>0</v>
      </c>
      <c r="F64" s="9"/>
      <c r="G64" s="10"/>
      <c r="H64" s="10"/>
    </row>
    <row r="65" spans="6:8" x14ac:dyDescent="0.35">
      <c r="F65" s="9"/>
      <c r="G65" s="10"/>
      <c r="H65" s="10"/>
    </row>
    <row r="66" spans="6:8" x14ac:dyDescent="0.35">
      <c r="F66" s="9"/>
      <c r="G66" s="10"/>
      <c r="H66" s="10"/>
    </row>
    <row r="67" spans="6:8" x14ac:dyDescent="0.35">
      <c r="F67" s="9"/>
      <c r="G67" s="10"/>
      <c r="H67" s="10"/>
    </row>
    <row r="68" spans="6:8" x14ac:dyDescent="0.35">
      <c r="F68" s="9"/>
      <c r="G68" s="10"/>
      <c r="H68" s="10"/>
    </row>
    <row r="69" spans="6:8" x14ac:dyDescent="0.35">
      <c r="F69" s="9"/>
      <c r="G69" s="10"/>
      <c r="H69" s="10"/>
    </row>
    <row r="70" spans="6:8" x14ac:dyDescent="0.35">
      <c r="F70" s="9"/>
      <c r="G70" s="10"/>
      <c r="H70" s="10"/>
    </row>
    <row r="71" spans="6:8" x14ac:dyDescent="0.35">
      <c r="F71" s="9"/>
      <c r="G71" s="10"/>
      <c r="H71" s="10"/>
    </row>
    <row r="72" spans="6:8" x14ac:dyDescent="0.35">
      <c r="F72" s="9"/>
      <c r="G72" s="10"/>
      <c r="H72" s="10"/>
    </row>
    <row r="73" spans="6:8" x14ac:dyDescent="0.35">
      <c r="F73" s="9"/>
      <c r="G73" s="10"/>
      <c r="H73" s="10"/>
    </row>
    <row r="74" spans="6:8" x14ac:dyDescent="0.35">
      <c r="F74" s="9"/>
      <c r="G74" s="10"/>
      <c r="H74" s="10"/>
    </row>
    <row r="75" spans="6:8" x14ac:dyDescent="0.35">
      <c r="F75" s="9"/>
      <c r="G75" s="10"/>
      <c r="H75" s="10"/>
    </row>
    <row r="76" spans="6:8" x14ac:dyDescent="0.35">
      <c r="F76" s="9"/>
      <c r="G76" s="10"/>
      <c r="H76" s="10"/>
    </row>
    <row r="77" spans="6:8" x14ac:dyDescent="0.35">
      <c r="F77" s="9"/>
      <c r="G77" s="10"/>
      <c r="H77" s="10"/>
    </row>
    <row r="78" spans="6:8" x14ac:dyDescent="0.35">
      <c r="F78" s="9"/>
      <c r="G78" s="10"/>
      <c r="H78" s="10"/>
    </row>
    <row r="79" spans="6:8" ht="15" thickBot="1" x14ac:dyDescent="0.4">
      <c r="F79" s="9"/>
      <c r="G79" s="10"/>
      <c r="H79" s="11"/>
    </row>
    <row r="80" spans="6:8" ht="15" thickBot="1" x14ac:dyDescent="0.4">
      <c r="F80" s="184" t="s">
        <v>34</v>
      </c>
      <c r="G80" s="184"/>
      <c r="H80" s="26">
        <f>AVERAGE(H53:H79)</f>
        <v>50</v>
      </c>
    </row>
  </sheetData>
  <mergeCells count="60">
    <mergeCell ref="F51:H51"/>
    <mergeCell ref="F80:G80"/>
    <mergeCell ref="J17:J23"/>
    <mergeCell ref="C58:D58"/>
    <mergeCell ref="C53:D53"/>
    <mergeCell ref="C54:D54"/>
    <mergeCell ref="C55:D55"/>
    <mergeCell ref="C56:D56"/>
    <mergeCell ref="C57:D57"/>
    <mergeCell ref="B45:J45"/>
    <mergeCell ref="B40:B41"/>
    <mergeCell ref="B61:C61"/>
    <mergeCell ref="B60:D60"/>
    <mergeCell ref="B63:D63"/>
    <mergeCell ref="B64:C64"/>
    <mergeCell ref="B34:F34"/>
    <mergeCell ref="B4:C4"/>
    <mergeCell ref="D4:J4"/>
    <mergeCell ref="B5:C5"/>
    <mergeCell ref="B51:D51"/>
    <mergeCell ref="C52:D52"/>
    <mergeCell ref="I17:I21"/>
    <mergeCell ref="D5:J5"/>
    <mergeCell ref="B7:J7"/>
    <mergeCell ref="B8:J8"/>
    <mergeCell ref="D17:D23"/>
    <mergeCell ref="E17:E21"/>
    <mergeCell ref="F17:F21"/>
    <mergeCell ref="G17:G21"/>
    <mergeCell ref="H17:H21"/>
    <mergeCell ref="C10:C12"/>
    <mergeCell ref="D10:D12"/>
    <mergeCell ref="B1:J1"/>
    <mergeCell ref="B2:C2"/>
    <mergeCell ref="D2:J2"/>
    <mergeCell ref="B3:C3"/>
    <mergeCell ref="D3:J3"/>
    <mergeCell ref="C15:C16"/>
    <mergeCell ref="C17:C23"/>
    <mergeCell ref="B38:J38"/>
    <mergeCell ref="D24:D29"/>
    <mergeCell ref="J15:J16"/>
    <mergeCell ref="C24:C29"/>
    <mergeCell ref="B10:B29"/>
    <mergeCell ref="J10:J12"/>
    <mergeCell ref="C13:C14"/>
    <mergeCell ref="D13:D16"/>
    <mergeCell ref="B37:J37"/>
    <mergeCell ref="J24:J29"/>
    <mergeCell ref="B36:F36"/>
    <mergeCell ref="B30:F30"/>
    <mergeCell ref="B31:F31"/>
    <mergeCell ref="B33:F33"/>
    <mergeCell ref="B42:J42"/>
    <mergeCell ref="B43:J43"/>
    <mergeCell ref="B32:F32"/>
    <mergeCell ref="B35:F35"/>
    <mergeCell ref="C39:E39"/>
    <mergeCell ref="C40:E40"/>
    <mergeCell ref="C41:E41"/>
  </mergeCells>
  <pageMargins left="0.31496062992125984" right="0.31496062992125984" top="0.31496062992125984" bottom="0.31496062992125984"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PONTUAÇÃO_2023-2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EAAC</dc:creator>
  <dc:description/>
  <cp:lastModifiedBy>Caixeta</cp:lastModifiedBy>
  <cp:lastPrinted>2023-06-06T11:25:20Z</cp:lastPrinted>
  <dcterms:created xsi:type="dcterms:W3CDTF">2018-12-13T16:46:26Z</dcterms:created>
  <dcterms:modified xsi:type="dcterms:W3CDTF">2023-06-26T11:04:45Z</dcterms:modified>
</cp:coreProperties>
</file>